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ZVRŠENJE 2019." sheetId="1" r:id="rId1"/>
  </sheets>
  <definedNames>
    <definedName name="_xlnm.Print_Area" localSheetId="0">'IZVRŠENJE 2019.'!$A$1:$G$57</definedName>
    <definedName name="_xlnm.Print_Titles" localSheetId="0">'IZVRŠENJE 2019.'!$5:$6</definedName>
  </definedNames>
  <calcPr fullCalcOnLoad="1"/>
</workbook>
</file>

<file path=xl/sharedStrings.xml><?xml version="1.0" encoding="utf-8"?>
<sst xmlns="http://schemas.openxmlformats.org/spreadsheetml/2006/main" count="66" uniqueCount="61">
  <si>
    <t>OPIS</t>
  </si>
  <si>
    <t>1.</t>
  </si>
  <si>
    <t>2.</t>
  </si>
  <si>
    <t>3.</t>
  </si>
  <si>
    <t>4.</t>
  </si>
  <si>
    <t xml:space="preserve">3221 UREDSKI MATERIJAL I OSTALI MATERIJALNI RASHODI                               </t>
  </si>
  <si>
    <t>3237 INTELEKTUALNE I OSOBNE USLUGE</t>
  </si>
  <si>
    <t>3238 RAČUNALNE USLUGE</t>
  </si>
  <si>
    <t>UKUPNO A 514 000</t>
  </si>
  <si>
    <t>4123 LICENCE</t>
  </si>
  <si>
    <t>4221 UREDSKA OPREMA I NAMJEŠTAJ</t>
  </si>
  <si>
    <t>UKUPNO K 514 012</t>
  </si>
  <si>
    <t>SVEUKUPNO</t>
  </si>
  <si>
    <t>3212 NAKNADE ZA PRIJEVOZ, ZA RAD NA TERENU I ODVOJENI ŽIVOT</t>
  </si>
  <si>
    <t>3232 USLUGE TEKUĆEG I INVESTICIJSKOG ODRŽAVANJA</t>
  </si>
  <si>
    <t>4222 KOMUNIKACIJSKA OPREMA</t>
  </si>
  <si>
    <t>3213 STRUČNO USAVRŠAVANJE ZAPOSLENIKA</t>
  </si>
  <si>
    <t>3231 USLUGE TELEFONA, POŠTE I PRIJEVOZA</t>
  </si>
  <si>
    <t>3233 USLUGE PROMIDŽBE I INFORMIRANJA</t>
  </si>
  <si>
    <t>3239 OSTALE USLUGE</t>
  </si>
  <si>
    <t>3293 REPREZENTACIJA</t>
  </si>
  <si>
    <t>3431 BANKARSKE USLUGE I USLUGE PLATNOG PROMETA</t>
  </si>
  <si>
    <t xml:space="preserve">3224 MATERIJAL I DIJELOVI ZA TEKUĆE I INVESTICIJSKO ODRŽAVANJE </t>
  </si>
  <si>
    <t>3225 SITNI INVENTAR I AUTO GUME</t>
  </si>
  <si>
    <t>3433 ZATEZNE KAMATE</t>
  </si>
  <si>
    <t>3235 ZAKUPNINE I NAJAMNINE</t>
  </si>
  <si>
    <t>UKUPNO 321 NAKNADE TROŠKOVA ZAPOSLENIMA</t>
  </si>
  <si>
    <t>UKUPNO 322 RASHODI ZA MATERIJAL I ENERGIJU</t>
  </si>
  <si>
    <t>UKUPNO 412 NEMATERIJALNA IMOVINA</t>
  </si>
  <si>
    <t>5.</t>
  </si>
  <si>
    <t>3133 DOPRINOSI ZA OBVEZNO OSIGURANJE U SLUČAJU NEZAPOSLENOSTI</t>
  </si>
  <si>
    <t>UKUPNO 312 OSTALI RASHODI ZA ZAPOSLENE</t>
  </si>
  <si>
    <t>UKUPNO 313 DOPRINOSI NA PLAĆE</t>
  </si>
  <si>
    <t>UKUPNO 323 RASHODI ZA USLUGE</t>
  </si>
  <si>
    <t>UKUPNO 329 OSTALI NESPOMENUTI RASHODI POSLOVANJA</t>
  </si>
  <si>
    <t>UKUPNO 343 OSTALI FINANCIJSKI RASHODI</t>
  </si>
  <si>
    <t>UKUPNO 422 POSTROJENJA I OPREMA</t>
  </si>
  <si>
    <t>3299 OSTALI NESPOMENUTI RASHODI POSLOVANJA</t>
  </si>
  <si>
    <t>3236 ZDRAVSTVENE I VETERINARSKE USLUGE</t>
  </si>
  <si>
    <t xml:space="preserve">%                   </t>
  </si>
  <si>
    <t>UKUPNO 311 PLAĆE (BRUTO)</t>
  </si>
  <si>
    <t xml:space="preserve">A 514 000 ADMINISTRACIJA I UPRAVLJANJE   </t>
  </si>
  <si>
    <t xml:space="preserve">K 514 012 INFORMATIZACIJA UREDA ZA ZAKONODAVSTVO </t>
  </si>
  <si>
    <t>6.</t>
  </si>
  <si>
    <t xml:space="preserve">3111 PLAĆE ZA REDOVAN RAD </t>
  </si>
  <si>
    <t xml:space="preserve">3113 PLAĆE ZA PREKOVREMENI RAD </t>
  </si>
  <si>
    <t xml:space="preserve">3121 OSTALI RASHODI ZA ZAPOSLENE </t>
  </si>
  <si>
    <t xml:space="preserve">3132 DOPRINOSI ZA OBVEZNO ZDRAVSTVENO OSIGURANJE </t>
  </si>
  <si>
    <t>3721 NAKNADE GRAĐANIMA I KUĆANSTVIMA U NOVCU</t>
  </si>
  <si>
    <t>372 OSTALE NAKNADE GRAĐANIMA I KUĆANSTVIMA IZ PRORAČUNA</t>
  </si>
  <si>
    <t xml:space="preserve">PLAN 2019. </t>
  </si>
  <si>
    <t>3295 PRISTOJBE I NAKNADE</t>
  </si>
  <si>
    <t>3432 NEGATIVNE TEČAJNE RAZLIKE I RAZLIKE ZBOG PRIMJENE VALUTNE KLAUZULE</t>
  </si>
  <si>
    <t>PLAN 2019. NAKON  PRENAMJENE 5%</t>
  </si>
  <si>
    <t>PLAN 2019. NAKON REBALANSA</t>
  </si>
  <si>
    <t xml:space="preserve">KONAČNI PLAN 2019. </t>
  </si>
  <si>
    <t>3211 SLUŽBENA PUTOVANJA</t>
  </si>
  <si>
    <t>A 514 000 ADMINISTRACIJA I UPRAVLJANJE - IZVOR 51</t>
  </si>
  <si>
    <t xml:space="preserve">          IZVRŠENJE OD 01.01. DO 31.12.2019.</t>
  </si>
  <si>
    <t xml:space="preserve">                 020 30 URED ZA ZAKONODAVSTVO</t>
  </si>
  <si>
    <t>IZVRŠENJE                                                               01.01. - 31.12.2019.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</si>
</sst>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name val="Times New Roman CE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0" fontId="2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33" borderId="0" xfId="60" applyFont="1" applyFill="1">
      <alignment/>
      <protection/>
    </xf>
    <xf numFmtId="4" fontId="5" fillId="0" borderId="10" xfId="60" applyNumberFormat="1" applyFont="1" applyBorder="1" applyAlignment="1">
      <alignment horizontal="right" vertical="distributed"/>
      <protection/>
    </xf>
    <xf numFmtId="0" fontId="6" fillId="0" borderId="0" xfId="60" applyFont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 vertical="center" wrapText="1"/>
      <protection/>
    </xf>
    <xf numFmtId="4" fontId="1" fillId="0" borderId="0" xfId="60" applyNumberFormat="1">
      <alignment/>
      <protection/>
    </xf>
    <xf numFmtId="0" fontId="2" fillId="0" borderId="10" xfId="60" applyFont="1" applyBorder="1">
      <alignment/>
      <protection/>
    </xf>
    <xf numFmtId="0" fontId="1" fillId="0" borderId="0" xfId="60" applyAlignment="1">
      <alignment horizontal="center" vertical="center"/>
      <protection/>
    </xf>
    <xf numFmtId="0" fontId="3" fillId="0" borderId="0" xfId="60" applyFont="1" applyBorder="1">
      <alignment/>
      <protection/>
    </xf>
    <xf numFmtId="4" fontId="5" fillId="7" borderId="10" xfId="60" applyNumberFormat="1" applyFont="1" applyFill="1" applyBorder="1" applyAlignment="1">
      <alignment horizontal="right" vertical="distributed"/>
      <protection/>
    </xf>
    <xf numFmtId="0" fontId="5" fillId="0" borderId="10" xfId="60" applyFont="1" applyBorder="1" applyAlignment="1">
      <alignment horizontal="left" vertical="center" wrapText="1"/>
      <protection/>
    </xf>
    <xf numFmtId="4" fontId="5" fillId="34" borderId="10" xfId="60" applyNumberFormat="1" applyFont="1" applyFill="1" applyBorder="1" applyAlignment="1">
      <alignment horizontal="right" vertical="distributed"/>
      <protection/>
    </xf>
    <xf numFmtId="0" fontId="5" fillId="7" borderId="10" xfId="60" applyFont="1" applyFill="1" applyBorder="1" applyAlignment="1">
      <alignment horizontal="left" vertical="center" wrapText="1"/>
      <protection/>
    </xf>
    <xf numFmtId="0" fontId="3" fillId="0" borderId="11" xfId="60" applyFont="1" applyBorder="1">
      <alignment/>
      <protection/>
    </xf>
    <xf numFmtId="3" fontId="6" fillId="0" borderId="0" xfId="60" applyNumberFormat="1" applyFont="1">
      <alignment/>
      <protection/>
    </xf>
    <xf numFmtId="0" fontId="4" fillId="0" borderId="0" xfId="0" applyFont="1" applyBorder="1" applyAlignment="1">
      <alignment horizontal="center" vertical="center"/>
    </xf>
    <xf numFmtId="0" fontId="5" fillId="34" borderId="10" xfId="60" applyFont="1" applyFill="1" applyBorder="1" applyAlignment="1">
      <alignment horizontal="left" vertical="center" wrapText="1"/>
      <protection/>
    </xf>
    <xf numFmtId="3" fontId="5" fillId="0" borderId="10" xfId="60" applyNumberFormat="1" applyFont="1" applyBorder="1" applyAlignment="1">
      <alignment horizontal="right" vertical="distributed"/>
      <protection/>
    </xf>
    <xf numFmtId="3" fontId="5" fillId="7" borderId="10" xfId="60" applyNumberFormat="1" applyFont="1" applyFill="1" applyBorder="1" applyAlignment="1">
      <alignment horizontal="right" vertical="distributed"/>
      <protection/>
    </xf>
    <xf numFmtId="3" fontId="5" fillId="13" borderId="10" xfId="60" applyNumberFormat="1" applyFont="1" applyFill="1" applyBorder="1" applyAlignment="1">
      <alignment horizontal="right" vertical="distributed"/>
      <protection/>
    </xf>
    <xf numFmtId="4" fontId="8" fillId="0" borderId="0" xfId="60" applyNumberFormat="1" applyFont="1">
      <alignment/>
      <protection/>
    </xf>
    <xf numFmtId="0" fontId="8" fillId="0" borderId="0" xfId="60" applyFont="1" applyAlignment="1">
      <alignment horizontal="left" vertical="center" wrapText="1"/>
      <protection/>
    </xf>
    <xf numFmtId="0" fontId="8" fillId="0" borderId="0" xfId="60" applyFont="1">
      <alignment/>
      <protection/>
    </xf>
    <xf numFmtId="3" fontId="8" fillId="0" borderId="0" xfId="60" applyNumberFormat="1" applyFont="1">
      <alignment/>
      <protection/>
    </xf>
    <xf numFmtId="4" fontId="6" fillId="0" borderId="0" xfId="60" applyNumberFormat="1" applyFont="1">
      <alignment/>
      <protection/>
    </xf>
    <xf numFmtId="0" fontId="10" fillId="33" borderId="0" xfId="60" applyFont="1" applyFill="1">
      <alignment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0" fontId="1" fillId="0" borderId="0" xfId="60" applyBorder="1" applyAlignment="1">
      <alignment horizontal="center"/>
      <protection/>
    </xf>
    <xf numFmtId="0" fontId="1" fillId="0" borderId="0" xfId="60" applyBorder="1" applyAlignment="1">
      <alignment horizontal="center" vertical="center"/>
      <protection/>
    </xf>
    <xf numFmtId="0" fontId="10" fillId="33" borderId="0" xfId="60" applyFont="1" applyFill="1" applyBorder="1">
      <alignment/>
      <protection/>
    </xf>
    <xf numFmtId="0" fontId="3" fillId="33" borderId="0" xfId="60" applyFont="1" applyFill="1" applyBorder="1">
      <alignment/>
      <protection/>
    </xf>
    <xf numFmtId="0" fontId="1" fillId="0" borderId="0" xfId="60" applyBorder="1">
      <alignment/>
      <protection/>
    </xf>
    <xf numFmtId="4" fontId="1" fillId="0" borderId="0" xfId="60" applyNumberFormat="1" applyBorder="1">
      <alignment/>
      <protection/>
    </xf>
    <xf numFmtId="4" fontId="8" fillId="0" borderId="0" xfId="60" applyNumberFormat="1" applyFont="1" applyBorder="1">
      <alignment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3" fontId="12" fillId="7" borderId="10" xfId="60" applyNumberFormat="1" applyFont="1" applyFill="1" applyBorder="1" applyAlignment="1">
      <alignment horizontal="right" vertical="distributed"/>
      <protection/>
    </xf>
    <xf numFmtId="4" fontId="5" fillId="0" borderId="10" xfId="60" applyNumberFormat="1" applyFont="1" applyFill="1" applyBorder="1" applyAlignment="1">
      <alignment horizontal="right" vertical="distributed"/>
      <protection/>
    </xf>
    <xf numFmtId="0" fontId="9" fillId="34" borderId="10" xfId="60" applyNumberFormat="1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3" fontId="5" fillId="0" borderId="10" xfId="60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7" borderId="10" xfId="61" applyFont="1" applyFill="1" applyBorder="1" applyAlignment="1">
      <alignment horizontal="left" vertical="center" wrapText="1"/>
      <protection/>
    </xf>
    <xf numFmtId="3" fontId="12" fillId="0" borderId="10" xfId="60" applyNumberFormat="1" applyFont="1" applyBorder="1" applyAlignment="1">
      <alignment horizontal="right" vertical="distributed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60" applyFont="1" applyAlignment="1">
      <alignment horizontal="center"/>
      <protection/>
    </xf>
    <xf numFmtId="4" fontId="6" fillId="0" borderId="0" xfId="60" applyNumberFormat="1" applyFont="1" applyAlignment="1">
      <alignment horizontal="center"/>
      <protection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bično 2 2" xfId="57"/>
    <cellStyle name="Obično 3" xfId="58"/>
    <cellStyle name="Obično 6" xfId="59"/>
    <cellStyle name="Obično_10. ZAKONODAVSTVO" xfId="60"/>
    <cellStyle name="Obično_19. VIJEĆE ZA NACIONALNU SIGURNOST" xfId="61"/>
    <cellStyle name="Obično_4. VLADA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1"/>
  <sheetViews>
    <sheetView tabSelected="1" zoomScalePageLayoutView="0" workbookViewId="0" topLeftCell="A1">
      <pane xSplit="24390" topLeftCell="T1" activePane="topLeft" state="split"/>
      <selection pane="topLeft" activeCell="E60" sqref="E60"/>
      <selection pane="topRight" activeCell="U1" sqref="U1:GF16384"/>
    </sheetView>
  </sheetViews>
  <sheetFormatPr defaultColWidth="10.28125" defaultRowHeight="12.75"/>
  <cols>
    <col min="1" max="1" width="46.7109375" style="11" customWidth="1"/>
    <col min="2" max="6" width="12.28125" style="10" customWidth="1"/>
    <col min="7" max="7" width="4.8515625" style="21" customWidth="1"/>
    <col min="8" max="8" width="10.00390625" style="38" customWidth="1"/>
    <col min="9" max="16384" width="10.28125" style="1" customWidth="1"/>
  </cols>
  <sheetData>
    <row r="1" spans="1:8" s="2" customFormat="1" ht="18" customHeight="1">
      <c r="A1" s="52" t="s">
        <v>59</v>
      </c>
      <c r="B1" s="52"/>
      <c r="C1" s="52"/>
      <c r="D1" s="52"/>
      <c r="E1" s="52"/>
      <c r="F1" s="52"/>
      <c r="G1" s="52"/>
      <c r="H1" s="34"/>
    </row>
    <row r="2" spans="1:8" s="14" customFormat="1" ht="19.5" customHeight="1">
      <c r="A2" s="53" t="s">
        <v>58</v>
      </c>
      <c r="B2" s="53"/>
      <c r="C2" s="53"/>
      <c r="D2" s="53"/>
      <c r="E2" s="53"/>
      <c r="F2" s="53"/>
      <c r="G2" s="53"/>
      <c r="H2" s="35"/>
    </row>
    <row r="3" spans="1:8" s="14" customFormat="1" ht="0.75" customHeight="1" hidden="1">
      <c r="A3" s="22"/>
      <c r="B3" s="22"/>
      <c r="C3" s="22"/>
      <c r="D3" s="22"/>
      <c r="E3" s="22"/>
      <c r="F3" s="22"/>
      <c r="G3" s="22"/>
      <c r="H3" s="35"/>
    </row>
    <row r="4" spans="1:8" s="14" customFormat="1" ht="3.75" customHeight="1">
      <c r="A4" s="22"/>
      <c r="B4" s="22"/>
      <c r="C4" s="22"/>
      <c r="D4" s="22"/>
      <c r="E4" s="22"/>
      <c r="F4" s="22"/>
      <c r="G4" s="22"/>
      <c r="H4" s="35"/>
    </row>
    <row r="5" spans="1:8" s="32" customFormat="1" ht="30.75" customHeight="1">
      <c r="A5" s="33" t="s">
        <v>0</v>
      </c>
      <c r="B5" s="33" t="s">
        <v>50</v>
      </c>
      <c r="C5" s="41" t="s">
        <v>53</v>
      </c>
      <c r="D5" s="41" t="s">
        <v>54</v>
      </c>
      <c r="E5" s="41" t="s">
        <v>55</v>
      </c>
      <c r="F5" s="33" t="s">
        <v>60</v>
      </c>
      <c r="G5" s="45" t="s">
        <v>39</v>
      </c>
      <c r="H5" s="36"/>
    </row>
    <row r="6" spans="1:8" s="32" customFormat="1" ht="11.25" customHeight="1">
      <c r="A6" s="46"/>
      <c r="B6" s="33" t="s">
        <v>1</v>
      </c>
      <c r="C6" s="33" t="s">
        <v>2</v>
      </c>
      <c r="D6" s="33" t="s">
        <v>3</v>
      </c>
      <c r="E6" s="33" t="s">
        <v>4</v>
      </c>
      <c r="F6" s="33" t="s">
        <v>29</v>
      </c>
      <c r="G6" s="33" t="s">
        <v>43</v>
      </c>
      <c r="H6" s="36"/>
    </row>
    <row r="7" spans="1:8" s="4" customFormat="1" ht="24.75" customHeight="1">
      <c r="A7" s="17" t="s">
        <v>41</v>
      </c>
      <c r="B7" s="47"/>
      <c r="C7" s="47"/>
      <c r="D7" s="47"/>
      <c r="E7" s="47"/>
      <c r="F7" s="47"/>
      <c r="G7" s="48"/>
      <c r="H7" s="15"/>
    </row>
    <row r="8" spans="1:8" s="4" customFormat="1" ht="24.75" customHeight="1">
      <c r="A8" s="17" t="s">
        <v>44</v>
      </c>
      <c r="B8" s="8"/>
      <c r="C8" s="8"/>
      <c r="D8" s="44"/>
      <c r="E8" s="44"/>
      <c r="F8" s="8">
        <v>3791448</v>
      </c>
      <c r="G8" s="24"/>
      <c r="H8" s="15"/>
    </row>
    <row r="9" spans="1:8" s="4" customFormat="1" ht="24.75" customHeight="1">
      <c r="A9" s="17" t="s">
        <v>45</v>
      </c>
      <c r="B9" s="8"/>
      <c r="C9" s="8"/>
      <c r="D9" s="8"/>
      <c r="E9" s="8"/>
      <c r="F9" s="8">
        <v>153729.83</v>
      </c>
      <c r="G9" s="24"/>
      <c r="H9" s="15"/>
    </row>
    <row r="10" spans="1:8" s="4" customFormat="1" ht="24.75" customHeight="1">
      <c r="A10" s="19" t="s">
        <v>40</v>
      </c>
      <c r="B10" s="16">
        <v>4762930</v>
      </c>
      <c r="C10" s="16">
        <v>4614930</v>
      </c>
      <c r="D10" s="16">
        <v>3989930</v>
      </c>
      <c r="E10" s="16">
        <v>3945930</v>
      </c>
      <c r="F10" s="16">
        <f>SUM(F8,F9)</f>
        <v>3945177.83</v>
      </c>
      <c r="G10" s="25">
        <f>F10/E10*100</f>
        <v>99.98093808050321</v>
      </c>
      <c r="H10" s="15"/>
    </row>
    <row r="11" spans="1:8" s="20" customFormat="1" ht="24.75" customHeight="1">
      <c r="A11" s="17" t="s">
        <v>46</v>
      </c>
      <c r="B11" s="44"/>
      <c r="C11" s="44"/>
      <c r="D11" s="44"/>
      <c r="E11" s="44"/>
      <c r="F11" s="8">
        <v>96980.25</v>
      </c>
      <c r="G11" s="24"/>
      <c r="H11" s="15"/>
    </row>
    <row r="12" spans="1:7" s="15" customFormat="1" ht="24.75" customHeight="1">
      <c r="A12" s="19" t="s">
        <v>31</v>
      </c>
      <c r="B12" s="16">
        <v>121000</v>
      </c>
      <c r="C12" s="16">
        <v>141000</v>
      </c>
      <c r="D12" s="16">
        <v>116000</v>
      </c>
      <c r="E12" s="16">
        <v>110200</v>
      </c>
      <c r="F12" s="16">
        <f>SUM(F11)</f>
        <v>96980.25</v>
      </c>
      <c r="G12" s="25">
        <f>F12/E12*100</f>
        <v>88.00385662431943</v>
      </c>
    </row>
    <row r="13" spans="1:8" s="4" customFormat="1" ht="24.75" customHeight="1">
      <c r="A13" s="17" t="s">
        <v>47</v>
      </c>
      <c r="B13" s="8"/>
      <c r="C13" s="8"/>
      <c r="D13" s="44"/>
      <c r="E13" s="44"/>
      <c r="F13" s="8">
        <v>647493.93</v>
      </c>
      <c r="G13" s="24"/>
      <c r="H13" s="15"/>
    </row>
    <row r="14" spans="1:8" s="4" customFormat="1" ht="24.75" customHeight="1">
      <c r="A14" s="17" t="s">
        <v>30</v>
      </c>
      <c r="B14" s="8"/>
      <c r="C14" s="8"/>
      <c r="D14" s="44"/>
      <c r="E14" s="44"/>
      <c r="F14" s="8">
        <v>5882.75</v>
      </c>
      <c r="G14" s="24"/>
      <c r="H14" s="15"/>
    </row>
    <row r="15" spans="1:8" s="4" customFormat="1" ht="24.75" customHeight="1">
      <c r="A15" s="19" t="s">
        <v>32</v>
      </c>
      <c r="B15" s="16">
        <v>821570</v>
      </c>
      <c r="C15" s="16">
        <v>807570</v>
      </c>
      <c r="D15" s="16">
        <v>663570</v>
      </c>
      <c r="E15" s="16">
        <v>653770</v>
      </c>
      <c r="F15" s="16">
        <f>SUM(F13+F14)</f>
        <v>653376.68</v>
      </c>
      <c r="G15" s="25">
        <f>F15/E15*100</f>
        <v>99.9398381693868</v>
      </c>
      <c r="H15" s="15"/>
    </row>
    <row r="16" spans="1:8" s="3" customFormat="1" ht="24.75" customHeight="1">
      <c r="A16" s="17" t="s">
        <v>56</v>
      </c>
      <c r="B16" s="8"/>
      <c r="C16" s="8"/>
      <c r="D16" s="8"/>
      <c r="E16" s="8"/>
      <c r="F16" s="8">
        <v>125127.6</v>
      </c>
      <c r="G16" s="24"/>
      <c r="H16" s="5"/>
    </row>
    <row r="17" spans="1:8" s="3" customFormat="1" ht="24.75" customHeight="1">
      <c r="A17" s="17" t="s">
        <v>13</v>
      </c>
      <c r="B17" s="8"/>
      <c r="C17" s="8"/>
      <c r="D17" s="8"/>
      <c r="E17" s="8"/>
      <c r="F17" s="8">
        <v>60979.73</v>
      </c>
      <c r="G17" s="24"/>
      <c r="H17" s="5"/>
    </row>
    <row r="18" spans="1:7" s="5" customFormat="1" ht="24.75" customHeight="1">
      <c r="A18" s="17" t="s">
        <v>16</v>
      </c>
      <c r="B18" s="44"/>
      <c r="C18" s="44"/>
      <c r="D18" s="44"/>
      <c r="E18" s="44"/>
      <c r="F18" s="8">
        <v>109399.2</v>
      </c>
      <c r="G18" s="24"/>
    </row>
    <row r="19" spans="1:7" s="5" customFormat="1" ht="24.75" customHeight="1">
      <c r="A19" s="19" t="s">
        <v>26</v>
      </c>
      <c r="B19" s="16">
        <v>272000</v>
      </c>
      <c r="C19" s="16">
        <v>332000</v>
      </c>
      <c r="D19" s="16">
        <v>332000</v>
      </c>
      <c r="E19" s="16">
        <v>325450</v>
      </c>
      <c r="F19" s="16">
        <f>SUM(F16,F17,F18)</f>
        <v>295506.53</v>
      </c>
      <c r="G19" s="25">
        <f>F19/E19*100</f>
        <v>90.79936395759718</v>
      </c>
    </row>
    <row r="20" spans="1:8" s="3" customFormat="1" ht="24.75" customHeight="1">
      <c r="A20" s="17" t="s">
        <v>5</v>
      </c>
      <c r="B20" s="44"/>
      <c r="C20" s="44"/>
      <c r="D20" s="44"/>
      <c r="E20" s="44"/>
      <c r="F20" s="8">
        <v>124958.11</v>
      </c>
      <c r="G20" s="24"/>
      <c r="H20" s="5"/>
    </row>
    <row r="21" spans="1:8" s="6" customFormat="1" ht="24.75" customHeight="1">
      <c r="A21" s="42" t="s">
        <v>22</v>
      </c>
      <c r="B21" s="8"/>
      <c r="C21" s="8"/>
      <c r="D21" s="8"/>
      <c r="E21" s="8"/>
      <c r="F21" s="8">
        <v>0</v>
      </c>
      <c r="G21" s="24"/>
      <c r="H21" s="15"/>
    </row>
    <row r="22" spans="1:8" s="4" customFormat="1" ht="24.75" customHeight="1">
      <c r="A22" s="49" t="s">
        <v>23</v>
      </c>
      <c r="B22" s="8"/>
      <c r="C22" s="8"/>
      <c r="D22" s="8"/>
      <c r="E22" s="8"/>
      <c r="F22" s="8">
        <v>636.3</v>
      </c>
      <c r="G22" s="24"/>
      <c r="H22" s="15"/>
    </row>
    <row r="23" spans="1:8" s="4" customFormat="1" ht="24.75" customHeight="1">
      <c r="A23" s="50" t="s">
        <v>27</v>
      </c>
      <c r="B23" s="16">
        <v>122000</v>
      </c>
      <c r="C23" s="16">
        <v>122000</v>
      </c>
      <c r="D23" s="16">
        <v>142000</v>
      </c>
      <c r="E23" s="16">
        <v>141500</v>
      </c>
      <c r="F23" s="16">
        <f>SUM(F20,F21,F22)</f>
        <v>125594.41</v>
      </c>
      <c r="G23" s="25">
        <f>F23/E23*100</f>
        <v>88.75930035335689</v>
      </c>
      <c r="H23" s="15"/>
    </row>
    <row r="24" spans="1:8" s="3" customFormat="1" ht="24.75" customHeight="1">
      <c r="A24" s="17" t="s">
        <v>17</v>
      </c>
      <c r="B24" s="8"/>
      <c r="C24" s="8"/>
      <c r="D24" s="8"/>
      <c r="E24" s="8"/>
      <c r="F24" s="8">
        <v>10477.06</v>
      </c>
      <c r="G24" s="24"/>
      <c r="H24" s="5"/>
    </row>
    <row r="25" spans="1:8" s="3" customFormat="1" ht="24.75" customHeight="1">
      <c r="A25" s="17" t="s">
        <v>14</v>
      </c>
      <c r="B25" s="44"/>
      <c r="C25" s="44"/>
      <c r="D25" s="44"/>
      <c r="E25" s="44"/>
      <c r="F25" s="8">
        <v>60678.63</v>
      </c>
      <c r="G25" s="24"/>
      <c r="H25" s="5"/>
    </row>
    <row r="26" spans="1:8" s="3" customFormat="1" ht="24.75" customHeight="1">
      <c r="A26" s="17" t="s">
        <v>18</v>
      </c>
      <c r="B26" s="8"/>
      <c r="C26" s="8"/>
      <c r="D26" s="8"/>
      <c r="E26" s="8"/>
      <c r="F26" s="8">
        <v>4499.59</v>
      </c>
      <c r="G26" s="24"/>
      <c r="H26" s="5"/>
    </row>
    <row r="27" spans="1:8" s="13" customFormat="1" ht="24.75" customHeight="1">
      <c r="A27" s="17" t="s">
        <v>25</v>
      </c>
      <c r="B27" s="8"/>
      <c r="C27" s="8"/>
      <c r="D27" s="8"/>
      <c r="E27" s="8"/>
      <c r="F27" s="8">
        <v>4800</v>
      </c>
      <c r="G27" s="24"/>
      <c r="H27" s="5"/>
    </row>
    <row r="28" spans="1:8" s="3" customFormat="1" ht="24.75" customHeight="1">
      <c r="A28" s="17" t="s">
        <v>38</v>
      </c>
      <c r="B28" s="8"/>
      <c r="C28" s="8"/>
      <c r="D28" s="8"/>
      <c r="E28" s="8"/>
      <c r="F28" s="8">
        <v>0</v>
      </c>
      <c r="G28" s="24"/>
      <c r="H28" s="5"/>
    </row>
    <row r="29" spans="1:8" s="4" customFormat="1" ht="24.75" customHeight="1">
      <c r="A29" s="17" t="s">
        <v>6</v>
      </c>
      <c r="B29" s="8"/>
      <c r="C29" s="8"/>
      <c r="D29" s="8"/>
      <c r="E29" s="8"/>
      <c r="F29" s="8">
        <v>1036.14</v>
      </c>
      <c r="G29" s="24"/>
      <c r="H29" s="15"/>
    </row>
    <row r="30" spans="1:8" s="3" customFormat="1" ht="24.75" customHeight="1">
      <c r="A30" s="17" t="s">
        <v>7</v>
      </c>
      <c r="B30" s="8"/>
      <c r="C30" s="8"/>
      <c r="D30" s="8"/>
      <c r="E30" s="8"/>
      <c r="F30" s="8">
        <v>625</v>
      </c>
      <c r="G30" s="24"/>
      <c r="H30" s="5"/>
    </row>
    <row r="31" spans="1:8" s="4" customFormat="1" ht="24.75" customHeight="1">
      <c r="A31" s="17" t="s">
        <v>19</v>
      </c>
      <c r="B31" s="8"/>
      <c r="C31" s="8"/>
      <c r="D31" s="8"/>
      <c r="E31" s="8"/>
      <c r="F31" s="8">
        <v>5101</v>
      </c>
      <c r="G31" s="24"/>
      <c r="H31" s="15"/>
    </row>
    <row r="32" spans="1:8" s="4" customFormat="1" ht="24.75" customHeight="1">
      <c r="A32" s="19" t="s">
        <v>33</v>
      </c>
      <c r="B32" s="16">
        <v>96300</v>
      </c>
      <c r="C32" s="16">
        <v>101300</v>
      </c>
      <c r="D32" s="16">
        <v>111300</v>
      </c>
      <c r="E32" s="16">
        <v>109900</v>
      </c>
      <c r="F32" s="16">
        <f>SUM(F24,F25,F26,F27,F28,F29,F30,F31)</f>
        <v>87217.42</v>
      </c>
      <c r="G32" s="25">
        <f>F32/E32*100</f>
        <v>79.36070973612375</v>
      </c>
      <c r="H32" s="15"/>
    </row>
    <row r="33" spans="1:8" s="3" customFormat="1" ht="24.75" customHeight="1">
      <c r="A33" s="17" t="s">
        <v>20</v>
      </c>
      <c r="B33" s="8"/>
      <c r="C33" s="8"/>
      <c r="D33" s="8"/>
      <c r="E33" s="8"/>
      <c r="F33" s="8">
        <v>4597.5</v>
      </c>
      <c r="G33" s="24"/>
      <c r="H33" s="5"/>
    </row>
    <row r="34" spans="1:8" s="6" customFormat="1" ht="24.75" customHeight="1">
      <c r="A34" s="17" t="s">
        <v>51</v>
      </c>
      <c r="B34" s="8"/>
      <c r="C34" s="8"/>
      <c r="D34" s="44"/>
      <c r="E34" s="44"/>
      <c r="F34" s="8">
        <v>1125</v>
      </c>
      <c r="G34" s="24"/>
      <c r="H34" s="15"/>
    </row>
    <row r="35" spans="1:8" s="6" customFormat="1" ht="24.75" customHeight="1">
      <c r="A35" s="17" t="s">
        <v>37</v>
      </c>
      <c r="B35" s="8"/>
      <c r="C35" s="8"/>
      <c r="D35" s="8"/>
      <c r="E35" s="8"/>
      <c r="F35" s="8">
        <v>0</v>
      </c>
      <c r="G35" s="24"/>
      <c r="H35" s="15"/>
    </row>
    <row r="36" spans="1:8" s="6" customFormat="1" ht="24.75" customHeight="1">
      <c r="A36" s="19" t="s">
        <v>34</v>
      </c>
      <c r="B36" s="16">
        <v>19500</v>
      </c>
      <c r="C36" s="16">
        <v>19500</v>
      </c>
      <c r="D36" s="16">
        <v>14000</v>
      </c>
      <c r="E36" s="16">
        <v>13525</v>
      </c>
      <c r="F36" s="16">
        <f>SUM(F33,F35,F34)</f>
        <v>5722.5</v>
      </c>
      <c r="G36" s="25">
        <f>F36/E36*100</f>
        <v>42.31053604436229</v>
      </c>
      <c r="H36" s="15"/>
    </row>
    <row r="37" spans="1:8" s="6" customFormat="1" ht="24.75" customHeight="1">
      <c r="A37" s="17" t="s">
        <v>21</v>
      </c>
      <c r="B37" s="8"/>
      <c r="C37" s="8"/>
      <c r="D37" s="8"/>
      <c r="E37" s="8"/>
      <c r="F37" s="8">
        <v>444.84</v>
      </c>
      <c r="G37" s="24"/>
      <c r="H37" s="15"/>
    </row>
    <row r="38" spans="1:8" s="6" customFormat="1" ht="24.75" customHeight="1">
      <c r="A38" s="17" t="s">
        <v>52</v>
      </c>
      <c r="B38" s="8"/>
      <c r="C38" s="8"/>
      <c r="D38" s="8"/>
      <c r="E38" s="8"/>
      <c r="F38" s="8">
        <v>26.59</v>
      </c>
      <c r="G38" s="24"/>
      <c r="H38" s="15"/>
    </row>
    <row r="39" spans="1:8" s="13" customFormat="1" ht="24.75" customHeight="1">
      <c r="A39" s="17" t="s">
        <v>24</v>
      </c>
      <c r="B39" s="8"/>
      <c r="C39" s="8"/>
      <c r="D39" s="8"/>
      <c r="E39" s="8"/>
      <c r="F39" s="8">
        <v>1825.99</v>
      </c>
      <c r="G39" s="24"/>
      <c r="H39" s="5"/>
    </row>
    <row r="40" spans="1:7" s="15" customFormat="1" ht="24.75" customHeight="1">
      <c r="A40" s="19" t="s">
        <v>35</v>
      </c>
      <c r="B40" s="16">
        <v>1110</v>
      </c>
      <c r="C40" s="16">
        <v>3110</v>
      </c>
      <c r="D40" s="16">
        <v>3110</v>
      </c>
      <c r="E40" s="16">
        <v>3110</v>
      </c>
      <c r="F40" s="16">
        <f>SUM(F37,F39,F38)</f>
        <v>2297.42</v>
      </c>
      <c r="G40" s="25">
        <f>F40/E40*100</f>
        <v>73.87202572347266</v>
      </c>
    </row>
    <row r="41" spans="1:8" s="6" customFormat="1" ht="24.75" customHeight="1">
      <c r="A41" s="17" t="s">
        <v>48</v>
      </c>
      <c r="B41" s="8"/>
      <c r="C41" s="8"/>
      <c r="D41" s="44"/>
      <c r="E41" s="44"/>
      <c r="F41" s="8">
        <v>4778.88</v>
      </c>
      <c r="G41" s="51"/>
      <c r="H41" s="15"/>
    </row>
    <row r="42" spans="1:7" s="15" customFormat="1" ht="24.75" customHeight="1">
      <c r="A42" s="19" t="s">
        <v>49</v>
      </c>
      <c r="B42" s="16">
        <v>1000</v>
      </c>
      <c r="C42" s="16">
        <v>1000</v>
      </c>
      <c r="D42" s="16">
        <v>6000</v>
      </c>
      <c r="E42" s="16">
        <v>6000</v>
      </c>
      <c r="F42" s="16">
        <f>F41</f>
        <v>4778.88</v>
      </c>
      <c r="G42" s="43">
        <f>F42/E42*100</f>
        <v>79.648</v>
      </c>
    </row>
    <row r="43" spans="1:8" s="6" customFormat="1" ht="24.75" customHeight="1">
      <c r="A43" s="17" t="s">
        <v>10</v>
      </c>
      <c r="B43" s="44"/>
      <c r="C43" s="44"/>
      <c r="D43" s="44"/>
      <c r="E43" s="44"/>
      <c r="F43" s="8">
        <v>93082.5</v>
      </c>
      <c r="G43" s="24"/>
      <c r="H43" s="15"/>
    </row>
    <row r="44" spans="1:8" s="7" customFormat="1" ht="24.75" customHeight="1">
      <c r="A44" s="17" t="s">
        <v>15</v>
      </c>
      <c r="B44" s="44"/>
      <c r="C44" s="44"/>
      <c r="D44" s="44"/>
      <c r="E44" s="44"/>
      <c r="F44" s="8">
        <v>3074.5</v>
      </c>
      <c r="G44" s="24"/>
      <c r="H44" s="37"/>
    </row>
    <row r="45" spans="1:8" s="7" customFormat="1" ht="24.75" customHeight="1">
      <c r="A45" s="19" t="s">
        <v>36</v>
      </c>
      <c r="B45" s="16">
        <v>95000</v>
      </c>
      <c r="C45" s="16">
        <v>145000</v>
      </c>
      <c r="D45" s="16">
        <v>105000</v>
      </c>
      <c r="E45" s="16">
        <v>101650</v>
      </c>
      <c r="F45" s="16">
        <f>SUM(F43,F44)</f>
        <v>96157</v>
      </c>
      <c r="G45" s="25">
        <f>F45/E45*100</f>
        <v>94.59616330545991</v>
      </c>
      <c r="H45" s="37"/>
    </row>
    <row r="46" spans="1:8" s="4" customFormat="1" ht="24.75" customHeight="1">
      <c r="A46" s="23" t="s">
        <v>8</v>
      </c>
      <c r="B46" s="18">
        <f>SUM(B10,B12,B15,B19,B23,B32,B36,B40,B45,B42)</f>
        <v>6312410</v>
      </c>
      <c r="C46" s="18">
        <f>SUM(C10,C12,C15,C19,C23,C32,C36,C40,C45,C42)</f>
        <v>6287410</v>
      </c>
      <c r="D46" s="18">
        <f>SUM(D10,D12,D15,D19,D23,D32,D36,D40,D45,D42)</f>
        <v>5482910</v>
      </c>
      <c r="E46" s="18">
        <f>SUM(E10,E12,E15,E19,E23,E32,E36,E40,E45,E42)</f>
        <v>5411035</v>
      </c>
      <c r="F46" s="18">
        <f>SUM(F10,F12,F15,F19,F23,F32,F36,F40,F45,F42)</f>
        <v>5312808.92</v>
      </c>
      <c r="G46" s="26">
        <f>F46/E46*100</f>
        <v>98.18470810113037</v>
      </c>
      <c r="H46" s="15"/>
    </row>
    <row r="47" spans="1:8" s="6" customFormat="1" ht="24.75" customHeight="1">
      <c r="A47" s="17" t="s">
        <v>57</v>
      </c>
      <c r="B47" s="8"/>
      <c r="C47" s="8"/>
      <c r="D47" s="8"/>
      <c r="E47" s="8"/>
      <c r="F47" s="8"/>
      <c r="G47" s="24"/>
      <c r="H47" s="15"/>
    </row>
    <row r="48" spans="1:8" s="13" customFormat="1" ht="24.75" customHeight="1">
      <c r="A48" s="17" t="s">
        <v>56</v>
      </c>
      <c r="B48" s="44"/>
      <c r="C48" s="44"/>
      <c r="D48" s="44"/>
      <c r="E48" s="44"/>
      <c r="F48" s="8">
        <v>11062</v>
      </c>
      <c r="G48" s="24"/>
      <c r="H48" s="5"/>
    </row>
    <row r="49" spans="1:8" s="6" customFormat="1" ht="24.75" customHeight="1">
      <c r="A49" s="19" t="s">
        <v>26</v>
      </c>
      <c r="B49" s="16">
        <v>0</v>
      </c>
      <c r="C49" s="16">
        <v>0</v>
      </c>
      <c r="D49" s="16">
        <v>10400</v>
      </c>
      <c r="E49" s="16">
        <v>10400</v>
      </c>
      <c r="F49" s="16">
        <f>SUM(F48)</f>
        <v>11062</v>
      </c>
      <c r="G49" s="25">
        <f>F49/E49*100</f>
        <v>106.36538461538461</v>
      </c>
      <c r="H49" s="15"/>
    </row>
    <row r="50" spans="1:8" s="4" customFormat="1" ht="24.75" customHeight="1">
      <c r="A50" s="23" t="s">
        <v>8</v>
      </c>
      <c r="B50" s="18">
        <f>SUM(B49)</f>
        <v>0</v>
      </c>
      <c r="C50" s="18">
        <f>SUM(C49)</f>
        <v>0</v>
      </c>
      <c r="D50" s="18">
        <f>SUM(D49)</f>
        <v>10400</v>
      </c>
      <c r="E50" s="18">
        <f>SUM(E49)</f>
        <v>10400</v>
      </c>
      <c r="F50" s="18">
        <f>SUM(F49)</f>
        <v>11062</v>
      </c>
      <c r="G50" s="26">
        <f>F50/E50*100</f>
        <v>106.36538461538461</v>
      </c>
      <c r="H50" s="15"/>
    </row>
    <row r="51" spans="1:8" s="6" customFormat="1" ht="24.75" customHeight="1">
      <c r="A51" s="17" t="s">
        <v>42</v>
      </c>
      <c r="B51" s="8"/>
      <c r="C51" s="8"/>
      <c r="D51" s="8"/>
      <c r="E51" s="8"/>
      <c r="F51" s="8"/>
      <c r="G51" s="24"/>
      <c r="H51" s="15"/>
    </row>
    <row r="52" spans="1:8" s="13" customFormat="1" ht="24.75" customHeight="1">
      <c r="A52" s="17" t="s">
        <v>9</v>
      </c>
      <c r="B52" s="44"/>
      <c r="C52" s="44"/>
      <c r="D52" s="44"/>
      <c r="E52" s="44"/>
      <c r="F52" s="8">
        <v>46125</v>
      </c>
      <c r="G52" s="24"/>
      <c r="H52" s="5"/>
    </row>
    <row r="53" spans="1:8" s="6" customFormat="1" ht="24.75" customHeight="1">
      <c r="A53" s="19" t="s">
        <v>28</v>
      </c>
      <c r="B53" s="16">
        <v>45000</v>
      </c>
      <c r="C53" s="16">
        <v>70000</v>
      </c>
      <c r="D53" s="16">
        <v>75000</v>
      </c>
      <c r="E53" s="16">
        <v>75000</v>
      </c>
      <c r="F53" s="16">
        <f>SUM(F52)</f>
        <v>46125</v>
      </c>
      <c r="G53" s="25">
        <f>F53/E53*100</f>
        <v>61.5</v>
      </c>
      <c r="H53" s="15"/>
    </row>
    <row r="54" spans="1:8" s="6" customFormat="1" ht="24.75" customHeight="1">
      <c r="A54" s="17" t="s">
        <v>10</v>
      </c>
      <c r="B54" s="44"/>
      <c r="C54" s="44"/>
      <c r="D54" s="44"/>
      <c r="E54" s="44"/>
      <c r="F54" s="8">
        <v>84447.03</v>
      </c>
      <c r="G54" s="24"/>
      <c r="H54" s="15"/>
    </row>
    <row r="55" spans="1:8" s="7" customFormat="1" ht="24.75" customHeight="1">
      <c r="A55" s="19" t="s">
        <v>36</v>
      </c>
      <c r="B55" s="16">
        <v>75000</v>
      </c>
      <c r="C55" s="16">
        <v>75000</v>
      </c>
      <c r="D55" s="16">
        <v>85000</v>
      </c>
      <c r="E55" s="16">
        <v>85000</v>
      </c>
      <c r="F55" s="16">
        <f>SUM(F54)</f>
        <v>84447.03</v>
      </c>
      <c r="G55" s="25">
        <f>F55/E55*100</f>
        <v>99.34944705882353</v>
      </c>
      <c r="H55" s="37"/>
    </row>
    <row r="56" spans="1:7" ht="24.75" customHeight="1">
      <c r="A56" s="23" t="s">
        <v>11</v>
      </c>
      <c r="B56" s="18">
        <f>SUM(B53,B55)</f>
        <v>120000</v>
      </c>
      <c r="C56" s="18">
        <f>SUM(C53,C55)</f>
        <v>145000</v>
      </c>
      <c r="D56" s="18">
        <f>SUM(D53,D55)</f>
        <v>160000</v>
      </c>
      <c r="E56" s="18">
        <f>SUM(E53,E55)</f>
        <v>160000</v>
      </c>
      <c r="F56" s="18">
        <f>SUM(F53,F55)</f>
        <v>130572.03</v>
      </c>
      <c r="G56" s="26">
        <f>F56/E56*100</f>
        <v>81.60751875</v>
      </c>
    </row>
    <row r="57" spans="1:8" s="12" customFormat="1" ht="24.75" customHeight="1">
      <c r="A57" s="23" t="s">
        <v>12</v>
      </c>
      <c r="B57" s="18">
        <f>SUM(B46,B56,B50)</f>
        <v>6432410</v>
      </c>
      <c r="C57" s="18">
        <f>SUM(C46,C56,C50)</f>
        <v>6432410</v>
      </c>
      <c r="D57" s="18">
        <f>SUM(D46,D56,D50)</f>
        <v>5653310</v>
      </c>
      <c r="E57" s="18">
        <f>SUM(E46,E56,E50)</f>
        <v>5581435</v>
      </c>
      <c r="F57" s="18">
        <f>SUM(F46,F56,F50)</f>
        <v>5454442.95</v>
      </c>
      <c r="G57" s="26">
        <f>F57/E57*100</f>
        <v>97.72474193464585</v>
      </c>
      <c r="H57" s="39"/>
    </row>
    <row r="58" spans="1:8" s="27" customFormat="1" ht="18" customHeight="1">
      <c r="A58" s="28"/>
      <c r="B58" s="29"/>
      <c r="C58" s="29"/>
      <c r="D58" s="29"/>
      <c r="E58" s="29"/>
      <c r="F58" s="29"/>
      <c r="G58" s="30"/>
      <c r="H58" s="40"/>
    </row>
    <row r="59" spans="1:8" s="27" customFormat="1" ht="17.25" customHeight="1">
      <c r="A59" s="28"/>
      <c r="D59" s="55"/>
      <c r="E59" s="56"/>
      <c r="F59" s="56"/>
      <c r="G59" s="56"/>
      <c r="H59" s="40"/>
    </row>
    <row r="60" spans="1:8" s="12" customFormat="1" ht="15.75" customHeight="1">
      <c r="A60" s="9"/>
      <c r="B60" s="10"/>
      <c r="C60" s="10"/>
      <c r="D60" s="10"/>
      <c r="E60" s="10"/>
      <c r="F60" s="10"/>
      <c r="G60" s="21"/>
      <c r="H60" s="39"/>
    </row>
    <row r="61" spans="1:8" s="12" customFormat="1" ht="15.75">
      <c r="A61" s="9"/>
      <c r="B61" s="10"/>
      <c r="C61" s="10"/>
      <c r="D61" s="10"/>
      <c r="E61" s="10"/>
      <c r="F61" s="54"/>
      <c r="G61" s="54"/>
      <c r="H61" s="39"/>
    </row>
    <row r="62" spans="1:8" s="12" customFormat="1" ht="15.75">
      <c r="A62" s="9"/>
      <c r="B62" s="10"/>
      <c r="C62" s="10"/>
      <c r="D62" s="10"/>
      <c r="E62" s="10"/>
      <c r="F62" s="10"/>
      <c r="G62" s="21"/>
      <c r="H62" s="39"/>
    </row>
    <row r="63" spans="1:8" s="12" customFormat="1" ht="15.75">
      <c r="A63" s="9"/>
      <c r="B63" s="10"/>
      <c r="C63" s="10"/>
      <c r="D63" s="10"/>
      <c r="E63" s="10"/>
      <c r="F63" s="10"/>
      <c r="G63" s="21"/>
      <c r="H63" s="39"/>
    </row>
    <row r="64" spans="1:8" s="12" customFormat="1" ht="15.75">
      <c r="A64" s="9"/>
      <c r="B64" s="31"/>
      <c r="C64" s="31"/>
      <c r="D64" s="31"/>
      <c r="E64" s="31"/>
      <c r="F64" s="31"/>
      <c r="G64" s="31"/>
      <c r="H64" s="39"/>
    </row>
    <row r="65" spans="1:8" s="12" customFormat="1" ht="15.75">
      <c r="A65" s="9"/>
      <c r="B65" s="31"/>
      <c r="C65" s="31"/>
      <c r="D65" s="31"/>
      <c r="E65" s="31"/>
      <c r="F65" s="31"/>
      <c r="G65" s="31"/>
      <c r="H65" s="39"/>
    </row>
    <row r="66" spans="1:8" s="12" customFormat="1" ht="15.75">
      <c r="A66" s="9"/>
      <c r="B66" s="10"/>
      <c r="C66" s="10"/>
      <c r="D66" s="10"/>
      <c r="E66" s="10"/>
      <c r="F66" s="10"/>
      <c r="G66" s="21"/>
      <c r="H66" s="39"/>
    </row>
    <row r="67" spans="1:8" s="12" customFormat="1" ht="15.75">
      <c r="A67" s="9"/>
      <c r="B67" s="10"/>
      <c r="C67" s="10"/>
      <c r="D67" s="10"/>
      <c r="E67" s="10"/>
      <c r="F67" s="10"/>
      <c r="G67" s="21"/>
      <c r="H67" s="39"/>
    </row>
    <row r="68" spans="1:8" s="12" customFormat="1" ht="15.75">
      <c r="A68" s="9"/>
      <c r="B68" s="10"/>
      <c r="C68" s="10"/>
      <c r="D68" s="10"/>
      <c r="E68" s="10"/>
      <c r="F68" s="10"/>
      <c r="G68" s="21"/>
      <c r="H68" s="39"/>
    </row>
    <row r="69" spans="1:8" s="12" customFormat="1" ht="15.75">
      <c r="A69" s="9"/>
      <c r="B69" s="10"/>
      <c r="C69" s="10"/>
      <c r="D69" s="10"/>
      <c r="E69" s="10"/>
      <c r="F69" s="10"/>
      <c r="G69" s="21"/>
      <c r="H69" s="39"/>
    </row>
    <row r="70" spans="1:8" s="12" customFormat="1" ht="15.75">
      <c r="A70" s="9"/>
      <c r="B70" s="10"/>
      <c r="C70" s="10"/>
      <c r="D70" s="10"/>
      <c r="E70" s="10"/>
      <c r="F70" s="10"/>
      <c r="G70" s="21"/>
      <c r="H70" s="39"/>
    </row>
    <row r="71" spans="1:8" s="12" customFormat="1" ht="15.75">
      <c r="A71" s="9"/>
      <c r="B71" s="10"/>
      <c r="C71" s="10"/>
      <c r="D71" s="10"/>
      <c r="E71" s="10"/>
      <c r="F71" s="10"/>
      <c r="G71" s="21"/>
      <c r="H71" s="39"/>
    </row>
    <row r="72" spans="1:8" s="12" customFormat="1" ht="15.75">
      <c r="A72" s="9"/>
      <c r="B72" s="10"/>
      <c r="C72" s="10"/>
      <c r="D72" s="10"/>
      <c r="E72" s="10"/>
      <c r="F72" s="10"/>
      <c r="G72" s="21"/>
      <c r="H72" s="39"/>
    </row>
    <row r="73" spans="1:8" s="12" customFormat="1" ht="15.75">
      <c r="A73" s="9"/>
      <c r="B73" s="10"/>
      <c r="C73" s="10"/>
      <c r="D73" s="10"/>
      <c r="E73" s="10"/>
      <c r="F73" s="10"/>
      <c r="G73" s="21"/>
      <c r="H73" s="39"/>
    </row>
    <row r="74" spans="1:8" s="12" customFormat="1" ht="15.75">
      <c r="A74" s="9"/>
      <c r="B74" s="10"/>
      <c r="C74" s="10"/>
      <c r="D74" s="10"/>
      <c r="E74" s="10"/>
      <c r="F74" s="10"/>
      <c r="G74" s="21"/>
      <c r="H74" s="39"/>
    </row>
    <row r="75" spans="1:8" s="12" customFormat="1" ht="15.75">
      <c r="A75" s="9"/>
      <c r="B75" s="10"/>
      <c r="C75" s="10"/>
      <c r="D75" s="10"/>
      <c r="E75" s="10"/>
      <c r="F75" s="10"/>
      <c r="G75" s="21"/>
      <c r="H75" s="39"/>
    </row>
    <row r="76" spans="1:8" s="12" customFormat="1" ht="15.75">
      <c r="A76" s="9"/>
      <c r="B76" s="10"/>
      <c r="C76" s="10"/>
      <c r="D76" s="10"/>
      <c r="E76" s="10"/>
      <c r="F76" s="10"/>
      <c r="G76" s="21"/>
      <c r="H76" s="39"/>
    </row>
    <row r="77" spans="1:8" s="12" customFormat="1" ht="15.75">
      <c r="A77" s="9"/>
      <c r="B77" s="10"/>
      <c r="C77" s="10"/>
      <c r="D77" s="10"/>
      <c r="E77" s="10"/>
      <c r="F77" s="10"/>
      <c r="G77" s="21"/>
      <c r="H77" s="39"/>
    </row>
    <row r="78" spans="1:8" s="12" customFormat="1" ht="15.75">
      <c r="A78" s="9"/>
      <c r="B78" s="10"/>
      <c r="C78" s="10"/>
      <c r="D78" s="10"/>
      <c r="E78" s="10"/>
      <c r="F78" s="10"/>
      <c r="G78" s="21"/>
      <c r="H78" s="39"/>
    </row>
    <row r="79" spans="1:8" s="12" customFormat="1" ht="15.75">
      <c r="A79" s="9"/>
      <c r="B79" s="10"/>
      <c r="C79" s="10"/>
      <c r="D79" s="10"/>
      <c r="E79" s="10"/>
      <c r="F79" s="10"/>
      <c r="G79" s="21"/>
      <c r="H79" s="39"/>
    </row>
    <row r="80" spans="1:8" s="12" customFormat="1" ht="15.75">
      <c r="A80" s="9"/>
      <c r="B80" s="10"/>
      <c r="C80" s="10"/>
      <c r="D80" s="10"/>
      <c r="E80" s="10"/>
      <c r="F80" s="10"/>
      <c r="G80" s="21"/>
      <c r="H80" s="39"/>
    </row>
    <row r="81" spans="1:8" s="12" customFormat="1" ht="15.75">
      <c r="A81" s="9"/>
      <c r="B81" s="10"/>
      <c r="C81" s="10"/>
      <c r="D81" s="10"/>
      <c r="E81" s="10"/>
      <c r="F81" s="10"/>
      <c r="G81" s="21"/>
      <c r="H81" s="39"/>
    </row>
    <row r="82" spans="1:8" s="12" customFormat="1" ht="15.75">
      <c r="A82" s="9"/>
      <c r="B82" s="10"/>
      <c r="C82" s="10"/>
      <c r="D82" s="10"/>
      <c r="E82" s="10"/>
      <c r="F82" s="10"/>
      <c r="G82" s="21"/>
      <c r="H82" s="39"/>
    </row>
    <row r="83" spans="1:8" s="12" customFormat="1" ht="15.75">
      <c r="A83" s="9"/>
      <c r="B83" s="10"/>
      <c r="C83" s="10"/>
      <c r="D83" s="10"/>
      <c r="E83" s="10"/>
      <c r="F83" s="10"/>
      <c r="G83" s="21"/>
      <c r="H83" s="39"/>
    </row>
    <row r="84" spans="1:8" s="12" customFormat="1" ht="15.75">
      <c r="A84" s="9"/>
      <c r="B84" s="10"/>
      <c r="C84" s="10"/>
      <c r="D84" s="10"/>
      <c r="E84" s="10"/>
      <c r="F84" s="10"/>
      <c r="G84" s="21"/>
      <c r="H84" s="39"/>
    </row>
    <row r="85" spans="1:8" s="12" customFormat="1" ht="15.75">
      <c r="A85" s="9"/>
      <c r="B85" s="10"/>
      <c r="C85" s="10"/>
      <c r="D85" s="10"/>
      <c r="E85" s="10"/>
      <c r="F85" s="10"/>
      <c r="G85" s="21"/>
      <c r="H85" s="39"/>
    </row>
    <row r="86" spans="1:8" s="12" customFormat="1" ht="15.75">
      <c r="A86" s="9"/>
      <c r="B86" s="10"/>
      <c r="C86" s="10"/>
      <c r="D86" s="10"/>
      <c r="E86" s="10"/>
      <c r="F86" s="10"/>
      <c r="G86" s="21"/>
      <c r="H86" s="39"/>
    </row>
    <row r="87" spans="1:8" s="12" customFormat="1" ht="15.75">
      <c r="A87" s="9"/>
      <c r="B87" s="10"/>
      <c r="C87" s="10"/>
      <c r="D87" s="10"/>
      <c r="E87" s="10"/>
      <c r="F87" s="10"/>
      <c r="G87" s="21"/>
      <c r="H87" s="39"/>
    </row>
    <row r="88" spans="1:8" s="12" customFormat="1" ht="15.75">
      <c r="A88" s="9"/>
      <c r="B88" s="10"/>
      <c r="C88" s="10"/>
      <c r="D88" s="10"/>
      <c r="E88" s="10"/>
      <c r="F88" s="10"/>
      <c r="G88" s="21"/>
      <c r="H88" s="39"/>
    </row>
    <row r="89" spans="1:8" s="12" customFormat="1" ht="15.75">
      <c r="A89" s="9"/>
      <c r="B89" s="10"/>
      <c r="C89" s="10"/>
      <c r="D89" s="10"/>
      <c r="E89" s="10"/>
      <c r="F89" s="10"/>
      <c r="G89" s="21"/>
      <c r="H89" s="39"/>
    </row>
    <row r="90" spans="1:8" s="12" customFormat="1" ht="15.75">
      <c r="A90" s="9"/>
      <c r="B90" s="10"/>
      <c r="C90" s="10"/>
      <c r="D90" s="10"/>
      <c r="E90" s="10"/>
      <c r="F90" s="10"/>
      <c r="G90" s="21"/>
      <c r="H90" s="39"/>
    </row>
    <row r="91" spans="1:8" s="12" customFormat="1" ht="15.75">
      <c r="A91" s="9"/>
      <c r="B91" s="10"/>
      <c r="C91" s="10"/>
      <c r="D91" s="10"/>
      <c r="E91" s="10"/>
      <c r="F91" s="10"/>
      <c r="G91" s="21"/>
      <c r="H91" s="39"/>
    </row>
    <row r="92" spans="1:8" s="12" customFormat="1" ht="15.75">
      <c r="A92" s="9"/>
      <c r="B92" s="10"/>
      <c r="C92" s="10"/>
      <c r="D92" s="10"/>
      <c r="E92" s="10"/>
      <c r="F92" s="10"/>
      <c r="G92" s="21"/>
      <c r="H92" s="39"/>
    </row>
    <row r="93" spans="1:8" s="12" customFormat="1" ht="15.75">
      <c r="A93" s="9"/>
      <c r="B93" s="10"/>
      <c r="C93" s="10"/>
      <c r="D93" s="10"/>
      <c r="E93" s="10"/>
      <c r="F93" s="10"/>
      <c r="G93" s="21"/>
      <c r="H93" s="39"/>
    </row>
    <row r="94" spans="1:8" s="12" customFormat="1" ht="15.75">
      <c r="A94" s="9"/>
      <c r="B94" s="10"/>
      <c r="C94" s="10"/>
      <c r="D94" s="10"/>
      <c r="E94" s="10"/>
      <c r="F94" s="10"/>
      <c r="G94" s="21"/>
      <c r="H94" s="39"/>
    </row>
    <row r="95" spans="1:8" s="12" customFormat="1" ht="15.75">
      <c r="A95" s="9"/>
      <c r="B95" s="10"/>
      <c r="C95" s="10"/>
      <c r="D95" s="10"/>
      <c r="E95" s="10"/>
      <c r="F95" s="10"/>
      <c r="G95" s="21"/>
      <c r="H95" s="39"/>
    </row>
    <row r="96" spans="1:8" s="12" customFormat="1" ht="15.75">
      <c r="A96" s="9"/>
      <c r="B96" s="10"/>
      <c r="C96" s="10"/>
      <c r="D96" s="10"/>
      <c r="E96" s="10"/>
      <c r="F96" s="10"/>
      <c r="G96" s="21"/>
      <c r="H96" s="39"/>
    </row>
    <row r="97" spans="1:8" s="12" customFormat="1" ht="15.75">
      <c r="A97" s="9"/>
      <c r="B97" s="10"/>
      <c r="C97" s="10"/>
      <c r="D97" s="10"/>
      <c r="E97" s="10"/>
      <c r="F97" s="10"/>
      <c r="G97" s="21"/>
      <c r="H97" s="39"/>
    </row>
    <row r="98" spans="1:8" s="12" customFormat="1" ht="15.75">
      <c r="A98" s="9"/>
      <c r="B98" s="10"/>
      <c r="C98" s="10"/>
      <c r="D98" s="10"/>
      <c r="E98" s="10"/>
      <c r="F98" s="10"/>
      <c r="G98" s="21"/>
      <c r="H98" s="39"/>
    </row>
    <row r="99" spans="1:8" s="12" customFormat="1" ht="15.75">
      <c r="A99" s="9"/>
      <c r="B99" s="10"/>
      <c r="C99" s="10"/>
      <c r="D99" s="10"/>
      <c r="E99" s="10"/>
      <c r="F99" s="10"/>
      <c r="G99" s="21"/>
      <c r="H99" s="39"/>
    </row>
    <row r="100" spans="1:8" s="12" customFormat="1" ht="15.75">
      <c r="A100" s="9"/>
      <c r="B100" s="10"/>
      <c r="C100" s="10"/>
      <c r="D100" s="10"/>
      <c r="E100" s="10"/>
      <c r="F100" s="10"/>
      <c r="G100" s="21"/>
      <c r="H100" s="39"/>
    </row>
    <row r="101" spans="1:8" s="12" customFormat="1" ht="15.75">
      <c r="A101" s="9"/>
      <c r="B101" s="10"/>
      <c r="C101" s="10"/>
      <c r="D101" s="10"/>
      <c r="E101" s="10"/>
      <c r="F101" s="10"/>
      <c r="G101" s="21"/>
      <c r="H101" s="39"/>
    </row>
    <row r="102" spans="1:8" s="12" customFormat="1" ht="15.75">
      <c r="A102" s="9"/>
      <c r="B102" s="10"/>
      <c r="C102" s="10"/>
      <c r="D102" s="10"/>
      <c r="E102" s="10"/>
      <c r="F102" s="10"/>
      <c r="G102" s="21"/>
      <c r="H102" s="39"/>
    </row>
    <row r="103" spans="1:8" s="12" customFormat="1" ht="15.75">
      <c r="A103" s="9"/>
      <c r="B103" s="10"/>
      <c r="C103" s="10"/>
      <c r="D103" s="10"/>
      <c r="E103" s="10"/>
      <c r="F103" s="10"/>
      <c r="G103" s="21"/>
      <c r="H103" s="39"/>
    </row>
    <row r="104" spans="1:8" s="12" customFormat="1" ht="15.75">
      <c r="A104" s="9"/>
      <c r="B104" s="10"/>
      <c r="C104" s="10"/>
      <c r="D104" s="10"/>
      <c r="E104" s="10"/>
      <c r="F104" s="10"/>
      <c r="G104" s="21"/>
      <c r="H104" s="39"/>
    </row>
    <row r="105" spans="1:8" s="12" customFormat="1" ht="15.75">
      <c r="A105" s="9"/>
      <c r="B105" s="10"/>
      <c r="C105" s="10"/>
      <c r="D105" s="10"/>
      <c r="E105" s="10"/>
      <c r="F105" s="10"/>
      <c r="G105" s="21"/>
      <c r="H105" s="39"/>
    </row>
    <row r="106" spans="1:8" s="12" customFormat="1" ht="15.75">
      <c r="A106" s="9"/>
      <c r="B106" s="10"/>
      <c r="C106" s="10"/>
      <c r="D106" s="10"/>
      <c r="E106" s="10"/>
      <c r="F106" s="10"/>
      <c r="G106" s="21"/>
      <c r="H106" s="39"/>
    </row>
    <row r="107" spans="1:8" s="12" customFormat="1" ht="15.75">
      <c r="A107" s="9"/>
      <c r="B107" s="10"/>
      <c r="C107" s="10"/>
      <c r="D107" s="10"/>
      <c r="E107" s="10"/>
      <c r="F107" s="10"/>
      <c r="G107" s="21"/>
      <c r="H107" s="39"/>
    </row>
    <row r="108" spans="1:8" s="12" customFormat="1" ht="15.75">
      <c r="A108" s="9"/>
      <c r="B108" s="10"/>
      <c r="C108" s="10"/>
      <c r="D108" s="10"/>
      <c r="E108" s="10"/>
      <c r="F108" s="10"/>
      <c r="G108" s="21"/>
      <c r="H108" s="39"/>
    </row>
    <row r="109" spans="1:8" s="12" customFormat="1" ht="15.75">
      <c r="A109" s="9"/>
      <c r="B109" s="10"/>
      <c r="C109" s="10"/>
      <c r="D109" s="10"/>
      <c r="E109" s="10"/>
      <c r="F109" s="10"/>
      <c r="G109" s="21"/>
      <c r="H109" s="39"/>
    </row>
    <row r="110" spans="1:8" s="12" customFormat="1" ht="15.75">
      <c r="A110" s="9"/>
      <c r="B110" s="10"/>
      <c r="C110" s="10"/>
      <c r="D110" s="10"/>
      <c r="E110" s="10"/>
      <c r="F110" s="10"/>
      <c r="G110" s="21"/>
      <c r="H110" s="39"/>
    </row>
    <row r="111" spans="1:8" s="12" customFormat="1" ht="15.75">
      <c r="A111" s="9"/>
      <c r="B111" s="10"/>
      <c r="C111" s="10"/>
      <c r="D111" s="10"/>
      <c r="E111" s="10"/>
      <c r="F111" s="10"/>
      <c r="G111" s="21"/>
      <c r="H111" s="39"/>
    </row>
    <row r="112" spans="1:8" s="12" customFormat="1" ht="15.75">
      <c r="A112" s="9"/>
      <c r="B112" s="10"/>
      <c r="C112" s="10"/>
      <c r="D112" s="10"/>
      <c r="E112" s="10"/>
      <c r="F112" s="10"/>
      <c r="G112" s="21"/>
      <c r="H112" s="39"/>
    </row>
    <row r="113" spans="1:8" s="12" customFormat="1" ht="15.75">
      <c r="A113" s="9"/>
      <c r="B113" s="10"/>
      <c r="C113" s="10"/>
      <c r="D113" s="10"/>
      <c r="E113" s="10"/>
      <c r="F113" s="10"/>
      <c r="G113" s="21"/>
      <c r="H113" s="39"/>
    </row>
    <row r="114" spans="1:8" s="12" customFormat="1" ht="15.75">
      <c r="A114" s="9"/>
      <c r="B114" s="10"/>
      <c r="C114" s="10"/>
      <c r="D114" s="10"/>
      <c r="E114" s="10"/>
      <c r="F114" s="10"/>
      <c r="G114" s="21"/>
      <c r="H114" s="39"/>
    </row>
    <row r="115" spans="1:8" s="12" customFormat="1" ht="15.75">
      <c r="A115" s="9"/>
      <c r="B115" s="10"/>
      <c r="C115" s="10"/>
      <c r="D115" s="10"/>
      <c r="E115" s="10"/>
      <c r="F115" s="10"/>
      <c r="G115" s="21"/>
      <c r="H115" s="39"/>
    </row>
    <row r="116" spans="1:8" s="12" customFormat="1" ht="15.75">
      <c r="A116" s="9"/>
      <c r="B116" s="10"/>
      <c r="C116" s="10"/>
      <c r="D116" s="10"/>
      <c r="E116" s="10"/>
      <c r="F116" s="10"/>
      <c r="G116" s="21"/>
      <c r="H116" s="39"/>
    </row>
    <row r="117" spans="1:8" s="12" customFormat="1" ht="15.75">
      <c r="A117" s="9"/>
      <c r="B117" s="10"/>
      <c r="C117" s="10"/>
      <c r="D117" s="10"/>
      <c r="E117" s="10"/>
      <c r="F117" s="10"/>
      <c r="G117" s="21"/>
      <c r="H117" s="39"/>
    </row>
    <row r="118" spans="1:8" s="12" customFormat="1" ht="15.75">
      <c r="A118" s="9"/>
      <c r="B118" s="10"/>
      <c r="C118" s="10"/>
      <c r="D118" s="10"/>
      <c r="E118" s="10"/>
      <c r="F118" s="10"/>
      <c r="G118" s="21"/>
      <c r="H118" s="39"/>
    </row>
    <row r="119" spans="1:8" s="12" customFormat="1" ht="15.75">
      <c r="A119" s="9"/>
      <c r="B119" s="10"/>
      <c r="C119" s="10"/>
      <c r="D119" s="10"/>
      <c r="E119" s="10"/>
      <c r="F119" s="10"/>
      <c r="G119" s="21"/>
      <c r="H119" s="39"/>
    </row>
    <row r="120" spans="1:8" s="12" customFormat="1" ht="15.75">
      <c r="A120" s="9"/>
      <c r="B120" s="10"/>
      <c r="C120" s="10"/>
      <c r="D120" s="10"/>
      <c r="E120" s="10"/>
      <c r="F120" s="10"/>
      <c r="G120" s="21"/>
      <c r="H120" s="39"/>
    </row>
    <row r="121" spans="1:8" s="12" customFormat="1" ht="15.75">
      <c r="A121" s="9"/>
      <c r="B121" s="10"/>
      <c r="C121" s="10"/>
      <c r="D121" s="10"/>
      <c r="E121" s="10"/>
      <c r="F121" s="10"/>
      <c r="G121" s="21"/>
      <c r="H121" s="39"/>
    </row>
    <row r="122" spans="1:8" s="12" customFormat="1" ht="15.75">
      <c r="A122" s="9"/>
      <c r="B122" s="10"/>
      <c r="C122" s="10"/>
      <c r="D122" s="10"/>
      <c r="E122" s="10"/>
      <c r="F122" s="10"/>
      <c r="G122" s="21"/>
      <c r="H122" s="39"/>
    </row>
    <row r="123" spans="1:8" s="12" customFormat="1" ht="15.75">
      <c r="A123" s="9"/>
      <c r="B123" s="10"/>
      <c r="C123" s="10"/>
      <c r="D123" s="10"/>
      <c r="E123" s="10"/>
      <c r="F123" s="10"/>
      <c r="G123" s="21"/>
      <c r="H123" s="39"/>
    </row>
    <row r="124" spans="1:8" s="12" customFormat="1" ht="15.75">
      <c r="A124" s="9"/>
      <c r="B124" s="10"/>
      <c r="C124" s="10"/>
      <c r="D124" s="10"/>
      <c r="E124" s="10"/>
      <c r="F124" s="10"/>
      <c r="G124" s="21"/>
      <c r="H124" s="39"/>
    </row>
    <row r="125" spans="1:8" s="12" customFormat="1" ht="15.75">
      <c r="A125" s="9"/>
      <c r="B125" s="10"/>
      <c r="C125" s="10"/>
      <c r="D125" s="10"/>
      <c r="E125" s="10"/>
      <c r="F125" s="10"/>
      <c r="G125" s="21"/>
      <c r="H125" s="39"/>
    </row>
    <row r="126" spans="1:8" s="12" customFormat="1" ht="15.75">
      <c r="A126" s="9"/>
      <c r="B126" s="10"/>
      <c r="C126" s="10"/>
      <c r="D126" s="10"/>
      <c r="E126" s="10"/>
      <c r="F126" s="10"/>
      <c r="G126" s="21"/>
      <c r="H126" s="39"/>
    </row>
    <row r="127" spans="1:8" s="12" customFormat="1" ht="15.75">
      <c r="A127" s="9"/>
      <c r="B127" s="10"/>
      <c r="C127" s="10"/>
      <c r="D127" s="10"/>
      <c r="E127" s="10"/>
      <c r="F127" s="10"/>
      <c r="G127" s="21"/>
      <c r="H127" s="39"/>
    </row>
    <row r="128" spans="1:8" s="12" customFormat="1" ht="15.75">
      <c r="A128" s="9"/>
      <c r="B128" s="10"/>
      <c r="C128" s="10"/>
      <c r="D128" s="10"/>
      <c r="E128" s="10"/>
      <c r="F128" s="10"/>
      <c r="G128" s="21"/>
      <c r="H128" s="39"/>
    </row>
    <row r="129" spans="1:8" s="12" customFormat="1" ht="15.75">
      <c r="A129" s="9"/>
      <c r="B129" s="10"/>
      <c r="C129" s="10"/>
      <c r="D129" s="10"/>
      <c r="E129" s="10"/>
      <c r="F129" s="10"/>
      <c r="G129" s="21"/>
      <c r="H129" s="39"/>
    </row>
    <row r="130" spans="1:8" s="12" customFormat="1" ht="15.75">
      <c r="A130" s="9"/>
      <c r="B130" s="10"/>
      <c r="C130" s="10"/>
      <c r="D130" s="10"/>
      <c r="E130" s="10"/>
      <c r="F130" s="10"/>
      <c r="G130" s="21"/>
      <c r="H130" s="39"/>
    </row>
    <row r="131" spans="1:8" s="12" customFormat="1" ht="15.75">
      <c r="A131" s="9"/>
      <c r="B131" s="10"/>
      <c r="C131" s="10"/>
      <c r="D131" s="10"/>
      <c r="E131" s="10"/>
      <c r="F131" s="10"/>
      <c r="G131" s="21"/>
      <c r="H131" s="39"/>
    </row>
  </sheetData>
  <sheetProtection/>
  <mergeCells count="4">
    <mergeCell ref="A1:G1"/>
    <mergeCell ref="A2:G2"/>
    <mergeCell ref="F61:G61"/>
    <mergeCell ref="D59:G59"/>
  </mergeCells>
  <printOptions/>
  <pageMargins left="0" right="0.1968503937007874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Boris Zelenika</cp:lastModifiedBy>
  <cp:lastPrinted>2020-02-05T10:15:55Z</cp:lastPrinted>
  <dcterms:created xsi:type="dcterms:W3CDTF">2005-03-15T08:14:19Z</dcterms:created>
  <dcterms:modified xsi:type="dcterms:W3CDTF">2020-02-05T10:27:40Z</dcterms:modified>
  <cp:category/>
  <cp:version/>
  <cp:contentType/>
  <cp:contentStatus/>
</cp:coreProperties>
</file>