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IZVRŠENJE" sheetId="1" r:id="rId1"/>
  </sheets>
  <definedNames>
    <definedName name="_xlnm.Print_Area" localSheetId="0">'IZVRŠENJE'!$A$1:$D$57</definedName>
    <definedName name="_xlnm.Print_Titles" localSheetId="0">'IZVRŠENJE'!$5:$6</definedName>
  </definedNames>
  <calcPr fullCalcOnLoad="1"/>
</workbook>
</file>

<file path=xl/sharedStrings.xml><?xml version="1.0" encoding="utf-8"?>
<sst xmlns="http://schemas.openxmlformats.org/spreadsheetml/2006/main" count="60" uniqueCount="57">
  <si>
    <t>OPIS</t>
  </si>
  <si>
    <t>1.</t>
  </si>
  <si>
    <t>2.</t>
  </si>
  <si>
    <t>3.</t>
  </si>
  <si>
    <t>3121 OSTALI RASHODI ZA ZAPOSLENE</t>
  </si>
  <si>
    <t xml:space="preserve">3221 UREDSKI MATERIJAL I OSTALI MATERIJALNI RASHODI                               </t>
  </si>
  <si>
    <t>3237 INTELEKTUALNE I OSOBNE USLUGE</t>
  </si>
  <si>
    <t>3238 RAČUNALNE USLUGE</t>
  </si>
  <si>
    <t>UKUPNO A 514 000</t>
  </si>
  <si>
    <t>4123 LICENCE</t>
  </si>
  <si>
    <t>4221 UREDSKA OPREMA I NAMJEŠTAJ</t>
  </si>
  <si>
    <t>UKUPNO K 514 012</t>
  </si>
  <si>
    <t>SVEUKUPNO</t>
  </si>
  <si>
    <t>3212 NAKNADE ZA PRIJEVOZ, ZA RAD NA TERENU I ODVOJENI ŽIVOT</t>
  </si>
  <si>
    <t>3232 USLUGE TEKUĆEG I INVESTICIJSKOG ODRŽAVANJA</t>
  </si>
  <si>
    <t>4222 KOMUNIKACIJSKA OPREMA</t>
  </si>
  <si>
    <t>3111 PLAĆE ZA REDOVAN RAD</t>
  </si>
  <si>
    <t>3211 SLUŽBENA PUTOVANJA</t>
  </si>
  <si>
    <t>3213 STRUČNO USAVRŠAVANJE ZAPOSLENIKA</t>
  </si>
  <si>
    <t>3231 USLUGE TELEFONA, POŠTE I PRIJEVOZA</t>
  </si>
  <si>
    <t>3233 USLUGE PROMIDŽBE I INFORMIRANJA</t>
  </si>
  <si>
    <t>3239 OSTALE USLUGE</t>
  </si>
  <si>
    <t>3293 REPREZENTACIJA</t>
  </si>
  <si>
    <t>3431 BANKARSKE USLUGE I USLUGE PLATNOG PROMETA</t>
  </si>
  <si>
    <t xml:space="preserve">3224 MATERIJAL I DIJELOVI ZA TEKUĆE I INVESTICIJSKO ODRŽAVANJE </t>
  </si>
  <si>
    <t>3225 SITNI INVENTAR I AUTO GUME</t>
  </si>
  <si>
    <t>3433 ZATEZNE KAMATE</t>
  </si>
  <si>
    <t>3721 NAKNADE GRAĐANIMA I KUĆANSTVIMA U NOVCU</t>
  </si>
  <si>
    <t xml:space="preserve">                 30 URED ZA ZAKONODAVSTVO</t>
  </si>
  <si>
    <t xml:space="preserve">              020 VLADA REPUBLIKE HRVATSKE</t>
  </si>
  <si>
    <t>3235 ZAKUPNINE I NAJAMNINE</t>
  </si>
  <si>
    <t>UKUPNO 321 NAKNADE TROŠKOVA ZAPOSLENIMA</t>
  </si>
  <si>
    <t>UKUPNO 322 RASHODI ZA MATERIJAL I ENERGIJU</t>
  </si>
  <si>
    <t>UKUPNO RASHODI ZA ZAPOSLENE</t>
  </si>
  <si>
    <t>UKUPNO 412 NEMATERIJALNA IMOVINA</t>
  </si>
  <si>
    <t>ADMINISTRACIJA I UPRAVLJANJE   A 514 000</t>
  </si>
  <si>
    <t>3133 DOPRINOSI ZA OBVEZNO OSIGURANJE U SLUČAJU NEZAPOSLENOSTI</t>
  </si>
  <si>
    <t>INFORMATIZACIJA UREDA ZA ZAKONODAVSTVO  K 514 012</t>
  </si>
  <si>
    <t>UKUPNO 312 OSTALI RASHODI ZA ZAPOSLENE</t>
  </si>
  <si>
    <t>UKUPNO 313 DOPRINOSI NA PLAĆE</t>
  </si>
  <si>
    <t>UKUPNO 323 RASHODI ZA USLUGE</t>
  </si>
  <si>
    <t>UKUPNO 329 OSTALI NESPOMENUTI RASHODI POSLOVANJA</t>
  </si>
  <si>
    <t>UKUPNO 343 OSTALI FINANCIJSKI RASHODI</t>
  </si>
  <si>
    <t>UKUPNO 372 OSTALE NAKNADE GRAĐANIMA I KUĆANSTVIMA IZ PRORAČUNA</t>
  </si>
  <si>
    <t>UKUPNO 422 POSTROJENJA I OPREMA</t>
  </si>
  <si>
    <t>3132 DOPRINOSI ZA OBVEZNO ZDRAVSTVENO OSIGURANJE</t>
  </si>
  <si>
    <t>3299 OSTALI NESPOMENUTI RASHODI POSLOVANJA</t>
  </si>
  <si>
    <t>3236 ZDRAVSTVENE I VETERINARSKE USLUGE</t>
  </si>
  <si>
    <t>3237 INTELEKTUALNE I OSOBNE USLUGE  - IZVOR 12</t>
  </si>
  <si>
    <t>3237 INTELEKTUALNE I OSOBNE USLUGE  - IZVOR 51</t>
  </si>
  <si>
    <t>UKUPNO A 514 016</t>
  </si>
  <si>
    <t>3113 PLAĆE ZA PREKOVREMENI RAD</t>
  </si>
  <si>
    <t>IPA 2011 FFRAC - JAČANJE KAPACITETA ZA PROVEDBU STRATEGIJE PROCJENE UČINAKA PROPISA 2013-2015   A 514 016</t>
  </si>
  <si>
    <t>PRVOTNI PLAN 2015.</t>
  </si>
  <si>
    <t xml:space="preserve">KONAČNI PLAN 2015. </t>
  </si>
  <si>
    <t>UKUPNO 311 PLAĆE (BRUTO)</t>
  </si>
  <si>
    <t>IZVRŠENJE                                                               01.01. - 31.12.2015.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</si>
</sst>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Alignment="1">
      <alignment horizontal="center"/>
      <protection/>
    </xf>
    <xf numFmtId="0" fontId="2" fillId="0" borderId="0" xfId="60" applyFont="1">
      <alignment/>
      <protection/>
    </xf>
    <xf numFmtId="0" fontId="1" fillId="0" borderId="0" xfId="60" applyAlignment="1">
      <alignment/>
      <protection/>
    </xf>
    <xf numFmtId="0" fontId="3" fillId="0" borderId="0" xfId="60" applyFont="1">
      <alignment/>
      <protection/>
    </xf>
    <xf numFmtId="0" fontId="2" fillId="0" borderId="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33" borderId="0" xfId="60" applyFont="1" applyFill="1">
      <alignment/>
      <protection/>
    </xf>
    <xf numFmtId="0" fontId="5" fillId="0" borderId="11" xfId="60" applyFont="1" applyBorder="1" applyAlignment="1">
      <alignment horizontal="center" vertical="center"/>
      <protection/>
    </xf>
    <xf numFmtId="4" fontId="5" fillId="0" borderId="11" xfId="60" applyNumberFormat="1" applyFont="1" applyBorder="1" applyAlignment="1">
      <alignment horizontal="right" vertical="distributed"/>
      <protection/>
    </xf>
    <xf numFmtId="0" fontId="5" fillId="0" borderId="12" xfId="60" applyFont="1" applyBorder="1" applyAlignment="1">
      <alignment horizontal="left" vertical="center" wrapText="1"/>
      <protection/>
    </xf>
    <xf numFmtId="4" fontId="5" fillId="0" borderId="13" xfId="60" applyNumberFormat="1" applyFont="1" applyBorder="1" applyAlignment="1">
      <alignment horizontal="right" vertical="distributed"/>
      <protection/>
    </xf>
    <xf numFmtId="4" fontId="5" fillId="0" borderId="10" xfId="60" applyNumberFormat="1" applyFont="1" applyBorder="1" applyAlignment="1">
      <alignment horizontal="right" vertical="distributed"/>
      <protection/>
    </xf>
    <xf numFmtId="0" fontId="6" fillId="0" borderId="0" xfId="60" applyFont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1" fillId="0" borderId="0" xfId="60" applyFont="1" applyAlignment="1">
      <alignment horizontal="left" vertical="center" wrapText="1"/>
      <protection/>
    </xf>
    <xf numFmtId="4" fontId="1" fillId="0" borderId="0" xfId="60" applyNumberFormat="1">
      <alignment/>
      <protection/>
    </xf>
    <xf numFmtId="0" fontId="2" fillId="0" borderId="10" xfId="60" applyFont="1" applyBorder="1">
      <alignment/>
      <protection/>
    </xf>
    <xf numFmtId="0" fontId="5" fillId="0" borderId="14" xfId="60" applyFont="1" applyBorder="1" applyAlignment="1">
      <alignment horizontal="left" vertical="center" wrapText="1"/>
      <protection/>
    </xf>
    <xf numFmtId="0" fontId="9" fillId="33" borderId="0" xfId="60" applyFont="1" applyFill="1">
      <alignment/>
      <protection/>
    </xf>
    <xf numFmtId="0" fontId="1" fillId="0" borderId="0" xfId="60" applyAlignment="1">
      <alignment horizontal="center" vertical="center"/>
      <protection/>
    </xf>
    <xf numFmtId="0" fontId="5" fillId="0" borderId="15" xfId="60" applyFont="1" applyBorder="1" applyAlignment="1">
      <alignment horizontal="left" vertical="center" wrapText="1"/>
      <protection/>
    </xf>
    <xf numFmtId="0" fontId="3" fillId="0" borderId="0" xfId="60" applyFont="1" applyBorder="1">
      <alignment/>
      <protection/>
    </xf>
    <xf numFmtId="0" fontId="5" fillId="7" borderId="16" xfId="60" applyFont="1" applyFill="1" applyBorder="1" applyAlignment="1">
      <alignment horizontal="left" vertical="center" wrapText="1"/>
      <protection/>
    </xf>
    <xf numFmtId="4" fontId="5" fillId="7" borderId="17" xfId="60" applyNumberFormat="1" applyFont="1" applyFill="1" applyBorder="1" applyAlignment="1">
      <alignment horizontal="right" vertical="distributed"/>
      <protection/>
    </xf>
    <xf numFmtId="0" fontId="5" fillId="7" borderId="15" xfId="60" applyFont="1" applyFill="1" applyBorder="1" applyAlignment="1">
      <alignment horizontal="left" vertical="center" wrapText="1"/>
      <protection/>
    </xf>
    <xf numFmtId="4" fontId="5" fillId="7" borderId="10" xfId="60" applyNumberFormat="1" applyFont="1" applyFill="1" applyBorder="1" applyAlignment="1">
      <alignment horizontal="right" vertical="distributed"/>
      <protection/>
    </xf>
    <xf numFmtId="0" fontId="7" fillId="0" borderId="12" xfId="6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" fontId="5" fillId="7" borderId="11" xfId="60" applyNumberFormat="1" applyFont="1" applyFill="1" applyBorder="1" applyAlignment="1">
      <alignment horizontal="right" vertical="distributed"/>
      <protection/>
    </xf>
    <xf numFmtId="0" fontId="8" fillId="34" borderId="15" xfId="60" applyFont="1" applyFill="1" applyBorder="1" applyAlignment="1">
      <alignment horizontal="left" vertical="center" wrapText="1"/>
      <protection/>
    </xf>
    <xf numFmtId="0" fontId="8" fillId="34" borderId="10" xfId="60" applyFont="1" applyFill="1" applyBorder="1" applyAlignment="1">
      <alignment horizontal="center" vertical="center" wrapText="1"/>
      <protection/>
    </xf>
    <xf numFmtId="0" fontId="5" fillId="34" borderId="15" xfId="60" applyFont="1" applyFill="1" applyBorder="1" applyAlignment="1">
      <alignment horizontal="left" vertical="center" wrapText="1"/>
      <protection/>
    </xf>
    <xf numFmtId="4" fontId="5" fillId="34" borderId="10" xfId="60" applyNumberFormat="1" applyFont="1" applyFill="1" applyBorder="1" applyAlignment="1">
      <alignment horizontal="right" vertical="distributed"/>
      <protection/>
    </xf>
    <xf numFmtId="0" fontId="5" fillId="7" borderId="12" xfId="60" applyFont="1" applyFill="1" applyBorder="1" applyAlignment="1">
      <alignment horizontal="left" vertical="center" wrapText="1"/>
      <protection/>
    </xf>
    <xf numFmtId="0" fontId="7" fillId="7" borderId="15" xfId="61" applyFont="1" applyFill="1" applyBorder="1" applyAlignment="1">
      <alignment horizontal="left" vertical="center" wrapText="1"/>
      <protection/>
    </xf>
    <xf numFmtId="0" fontId="5" fillId="7" borderId="10" xfId="60" applyFont="1" applyFill="1" applyBorder="1" applyAlignment="1">
      <alignment horizontal="left" vertical="center" wrapText="1"/>
      <protection/>
    </xf>
    <xf numFmtId="0" fontId="3" fillId="0" borderId="18" xfId="60" applyFont="1" applyBorder="1">
      <alignment/>
      <protection/>
    </xf>
    <xf numFmtId="0" fontId="2" fillId="0" borderId="18" xfId="60" applyFont="1" applyBorder="1">
      <alignment/>
      <protection/>
    </xf>
    <xf numFmtId="0" fontId="3" fillId="0" borderId="19" xfId="60" applyFont="1" applyBorder="1">
      <alignment/>
      <protection/>
    </xf>
    <xf numFmtId="0" fontId="3" fillId="0" borderId="11" xfId="60" applyFont="1" applyBorder="1">
      <alignment/>
      <protection/>
    </xf>
    <xf numFmtId="0" fontId="5" fillId="0" borderId="0" xfId="60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5" fillId="34" borderId="10" xfId="60" applyFont="1" applyFill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4" fontId="5" fillId="0" borderId="13" xfId="60" applyNumberFormat="1" applyFont="1" applyFill="1" applyBorder="1" applyAlignment="1">
      <alignment horizontal="right" vertical="distributed"/>
      <protection/>
    </xf>
    <xf numFmtId="4" fontId="5" fillId="0" borderId="11" xfId="60" applyNumberFormat="1" applyFont="1" applyFill="1" applyBorder="1" applyAlignment="1">
      <alignment horizontal="right" vertical="distributed"/>
      <protection/>
    </xf>
    <xf numFmtId="0" fontId="5" fillId="0" borderId="13" xfId="60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3" fillId="35" borderId="0" xfId="60" applyFont="1" applyFill="1" applyBorder="1">
      <alignment/>
      <protection/>
    </xf>
    <xf numFmtId="0" fontId="2" fillId="35" borderId="0" xfId="60" applyFont="1" applyFill="1" applyBorder="1">
      <alignment/>
      <protection/>
    </xf>
    <xf numFmtId="0" fontId="9" fillId="35" borderId="0" xfId="60" applyFont="1" applyFill="1" applyBorder="1">
      <alignment/>
      <protection/>
    </xf>
    <xf numFmtId="0" fontId="5" fillId="35" borderId="0" xfId="60" applyFont="1" applyFill="1" applyBorder="1" applyAlignment="1">
      <alignment horizontal="right" vertical="center"/>
      <protection/>
    </xf>
    <xf numFmtId="0" fontId="1" fillId="35" borderId="0" xfId="60" applyFill="1" applyBorder="1">
      <alignment/>
      <protection/>
    </xf>
    <xf numFmtId="4" fontId="1" fillId="35" borderId="0" xfId="60" applyNumberFormat="1" applyFill="1" applyBorder="1">
      <alignment/>
      <protection/>
    </xf>
    <xf numFmtId="0" fontId="9" fillId="35" borderId="14" xfId="60" applyFont="1" applyFill="1" applyBorder="1">
      <alignment/>
      <protection/>
    </xf>
    <xf numFmtId="0" fontId="3" fillId="35" borderId="14" xfId="60" applyFont="1" applyFill="1" applyBorder="1">
      <alignment/>
      <protection/>
    </xf>
    <xf numFmtId="0" fontId="2" fillId="35" borderId="14" xfId="60" applyFont="1" applyFill="1" applyBorder="1">
      <alignment/>
      <protection/>
    </xf>
    <xf numFmtId="0" fontId="5" fillId="35" borderId="14" xfId="60" applyFont="1" applyFill="1" applyBorder="1" applyAlignment="1">
      <alignment horizontal="right" vertical="center"/>
      <protection/>
    </xf>
    <xf numFmtId="0" fontId="1" fillId="35" borderId="14" xfId="60" applyFill="1" applyBorder="1">
      <alignment/>
      <protection/>
    </xf>
    <xf numFmtId="4" fontId="1" fillId="35" borderId="14" xfId="60" applyNumberFormat="1" applyFill="1" applyBorder="1">
      <alignment/>
      <protection/>
    </xf>
    <xf numFmtId="0" fontId="5" fillId="35" borderId="16" xfId="60" applyFont="1" applyFill="1" applyBorder="1" applyAlignment="1">
      <alignment horizontal="left" vertical="center" wrapText="1"/>
      <protection/>
    </xf>
    <xf numFmtId="4" fontId="5" fillId="35" borderId="17" xfId="60" applyNumberFormat="1" applyFont="1" applyFill="1" applyBorder="1" applyAlignment="1">
      <alignment horizontal="right" vertical="distributed"/>
      <protection/>
    </xf>
    <xf numFmtId="4" fontId="5" fillId="0" borderId="11" xfId="60" applyNumberFormat="1" applyFont="1" applyBorder="1" applyAlignment="1">
      <alignment horizontal="right" vertical="center"/>
      <protection/>
    </xf>
    <xf numFmtId="0" fontId="11" fillId="34" borderId="12" xfId="60" applyFont="1" applyFill="1" applyBorder="1" applyAlignment="1">
      <alignment horizontal="center" vertical="center" wrapText="1"/>
      <protection/>
    </xf>
    <xf numFmtId="0" fontId="11" fillId="34" borderId="11" xfId="60" applyFont="1" applyFill="1" applyBorder="1" applyAlignment="1">
      <alignment horizontal="center" vertical="center" wrapText="1"/>
      <protection/>
    </xf>
    <xf numFmtId="0" fontId="10" fillId="35" borderId="14" xfId="60" applyFont="1" applyFill="1" applyBorder="1">
      <alignment/>
      <protection/>
    </xf>
    <xf numFmtId="0" fontId="10" fillId="35" borderId="0" xfId="60" applyFont="1" applyFill="1" applyBorder="1">
      <alignment/>
      <protection/>
    </xf>
    <xf numFmtId="0" fontId="10" fillId="33" borderId="0" xfId="60" applyFont="1" applyFill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bično 2 2" xfId="57"/>
    <cellStyle name="Obično 3" xfId="58"/>
    <cellStyle name="Obično 6" xfId="59"/>
    <cellStyle name="Obično_10. ZAKONODAVSTVO" xfId="60"/>
    <cellStyle name="Obično_19. VIJEĆE ZA NACIONALNU SIGURNOST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28"/>
  <sheetViews>
    <sheetView tabSelected="1" zoomScalePageLayoutView="0" workbookViewId="0" topLeftCell="A1">
      <pane xSplit="24705" topLeftCell="N1" activePane="topLeft" state="split"/>
      <selection pane="topLeft" activeCell="C57" sqref="C57"/>
      <selection pane="topRight" activeCell="N1" sqref="N1"/>
    </sheetView>
  </sheetViews>
  <sheetFormatPr defaultColWidth="10.28125" defaultRowHeight="12.75"/>
  <cols>
    <col min="1" max="1" width="66.7109375" style="16" customWidth="1"/>
    <col min="2" max="4" width="11.7109375" style="15" customWidth="1"/>
    <col min="5" max="16384" width="10.28125" style="1" customWidth="1"/>
  </cols>
  <sheetData>
    <row r="1" spans="1:4" s="4" customFormat="1" ht="18.75" customHeight="1">
      <c r="A1" s="70" t="s">
        <v>29</v>
      </c>
      <c r="B1" s="70"/>
      <c r="C1" s="70"/>
      <c r="D1" s="70"/>
    </row>
    <row r="2" spans="1:4" s="2" customFormat="1" ht="18.75" customHeight="1">
      <c r="A2" s="70" t="s">
        <v>28</v>
      </c>
      <c r="B2" s="70"/>
      <c r="C2" s="70"/>
      <c r="D2" s="70"/>
    </row>
    <row r="3" spans="1:4" s="21" customFormat="1" ht="19.5" customHeight="1">
      <c r="A3" s="71"/>
      <c r="B3" s="71"/>
      <c r="C3" s="71"/>
      <c r="D3" s="71"/>
    </row>
    <row r="4" spans="1:4" s="21" customFormat="1" ht="0.75" customHeight="1" hidden="1">
      <c r="A4" s="43"/>
      <c r="B4" s="43"/>
      <c r="C4" s="43"/>
      <c r="D4" s="43"/>
    </row>
    <row r="5" spans="1:44" s="69" customFormat="1" ht="34.5" customHeight="1">
      <c r="A5" s="65" t="s">
        <v>0</v>
      </c>
      <c r="B5" s="66" t="s">
        <v>53</v>
      </c>
      <c r="C5" s="66" t="s">
        <v>54</v>
      </c>
      <c r="D5" s="66" t="s">
        <v>56</v>
      </c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1:44" s="20" customFormat="1" ht="19.5" customHeight="1">
      <c r="A6" s="31"/>
      <c r="B6" s="32" t="s">
        <v>1</v>
      </c>
      <c r="C6" s="32" t="s">
        <v>2</v>
      </c>
      <c r="D6" s="32" t="s">
        <v>3</v>
      </c>
      <c r="E6" s="56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s="5" customFormat="1" ht="24.75" customHeight="1">
      <c r="A7" s="11" t="s">
        <v>35</v>
      </c>
      <c r="B7" s="9"/>
      <c r="C7" s="9"/>
      <c r="D7" s="9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s="5" customFormat="1" ht="24.75" customHeight="1">
      <c r="A8" s="11" t="s">
        <v>16</v>
      </c>
      <c r="B8" s="10">
        <v>2420000</v>
      </c>
      <c r="C8" s="10">
        <v>2325000</v>
      </c>
      <c r="D8" s="10">
        <v>2265320.98</v>
      </c>
      <c r="E8" s="5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</row>
    <row r="9" spans="1:44" s="5" customFormat="1" ht="24.75" customHeight="1">
      <c r="A9" s="11" t="s">
        <v>51</v>
      </c>
      <c r="B9" s="10">
        <v>0</v>
      </c>
      <c r="C9" s="10">
        <v>0</v>
      </c>
      <c r="D9" s="10">
        <v>20161.13</v>
      </c>
      <c r="E9" s="5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s="5" customFormat="1" ht="24.75" customHeight="1">
      <c r="A10" s="35" t="s">
        <v>55</v>
      </c>
      <c r="B10" s="30">
        <f>SUM(B8,B9)</f>
        <v>2420000</v>
      </c>
      <c r="C10" s="30">
        <f>SUM(C8,C9)</f>
        <v>2325000</v>
      </c>
      <c r="D10" s="30">
        <f>SUM(D8,D9)</f>
        <v>2285482.11</v>
      </c>
      <c r="E10" s="57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5" s="41" customFormat="1" ht="24.75" customHeight="1">
      <c r="A11" s="29" t="s">
        <v>4</v>
      </c>
      <c r="B11" s="13">
        <v>12500</v>
      </c>
      <c r="C11" s="13">
        <v>37500</v>
      </c>
      <c r="D11" s="13">
        <v>25176.48</v>
      </c>
      <c r="E11" s="5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40"/>
    </row>
    <row r="12" spans="1:44" s="23" customFormat="1" ht="24.75" customHeight="1">
      <c r="A12" s="24" t="s">
        <v>38</v>
      </c>
      <c r="B12" s="25">
        <f>SUM(B11)</f>
        <v>12500</v>
      </c>
      <c r="C12" s="25">
        <f>SUM(C11)</f>
        <v>37500</v>
      </c>
      <c r="D12" s="25">
        <f>SUM(D11)</f>
        <v>25176.48</v>
      </c>
      <c r="E12" s="57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1:44" s="5" customFormat="1" ht="24.75" customHeight="1">
      <c r="A13" s="11" t="s">
        <v>45</v>
      </c>
      <c r="B13" s="10">
        <v>376000</v>
      </c>
      <c r="C13" s="10">
        <v>361000</v>
      </c>
      <c r="D13" s="10">
        <v>354249.87</v>
      </c>
      <c r="E13" s="57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4" s="5" customFormat="1" ht="24.75" customHeight="1">
      <c r="A14" s="22" t="s">
        <v>36</v>
      </c>
      <c r="B14" s="10">
        <v>42000</v>
      </c>
      <c r="C14" s="10">
        <v>41000</v>
      </c>
      <c r="D14" s="13">
        <v>38853.4</v>
      </c>
      <c r="E14" s="57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4" s="5" customFormat="1" ht="24.75" customHeight="1">
      <c r="A15" s="35" t="s">
        <v>39</v>
      </c>
      <c r="B15" s="30">
        <f>SUM(B13+B14)</f>
        <v>418000</v>
      </c>
      <c r="C15" s="30">
        <f>SUM(C13+C14)</f>
        <v>402000</v>
      </c>
      <c r="D15" s="30">
        <f>SUM(D13+D14)</f>
        <v>393103.27</v>
      </c>
      <c r="E15" s="57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</row>
    <row r="16" spans="1:44" s="5" customFormat="1" ht="24.75" customHeight="1">
      <c r="A16" s="33" t="s">
        <v>33</v>
      </c>
      <c r="B16" s="34">
        <f>SUM(B10,B12,B15)</f>
        <v>2850500</v>
      </c>
      <c r="C16" s="34">
        <f>SUM(C10,C12,C15)</f>
        <v>2764500</v>
      </c>
      <c r="D16" s="34">
        <f>SUM(D10,D12,D15)</f>
        <v>2703761.86</v>
      </c>
      <c r="E16" s="57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1:44" s="3" customFormat="1" ht="24.75" customHeight="1">
      <c r="A17" s="29" t="s">
        <v>17</v>
      </c>
      <c r="B17" s="13">
        <v>70000</v>
      </c>
      <c r="C17" s="13">
        <v>70000</v>
      </c>
      <c r="D17" s="13">
        <v>46567.91</v>
      </c>
      <c r="E17" s="58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</row>
    <row r="18" spans="1:44" s="3" customFormat="1" ht="24.75" customHeight="1">
      <c r="A18" s="22" t="s">
        <v>13</v>
      </c>
      <c r="B18" s="13">
        <v>55000</v>
      </c>
      <c r="C18" s="13">
        <v>55000</v>
      </c>
      <c r="D18" s="13">
        <v>41776.62</v>
      </c>
      <c r="E18" s="58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</row>
    <row r="19" spans="1:44" s="6" customFormat="1" ht="24.75" customHeight="1">
      <c r="A19" s="19" t="s">
        <v>18</v>
      </c>
      <c r="B19" s="12">
        <v>20000</v>
      </c>
      <c r="C19" s="12">
        <v>20000</v>
      </c>
      <c r="D19" s="12">
        <v>16847.5</v>
      </c>
      <c r="E19" s="58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</row>
    <row r="20" spans="1:44" s="6" customFormat="1" ht="24.75" customHeight="1">
      <c r="A20" s="37" t="s">
        <v>31</v>
      </c>
      <c r="B20" s="27">
        <f>SUM(B17,B18,B19)</f>
        <v>145000</v>
      </c>
      <c r="C20" s="27">
        <f>SUM(C17,C18,C19)</f>
        <v>145000</v>
      </c>
      <c r="D20" s="27">
        <f>SUM(D17,D18,D19)</f>
        <v>105192.03</v>
      </c>
      <c r="E20" s="58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</row>
    <row r="21" spans="1:44" s="3" customFormat="1" ht="24.75" customHeight="1">
      <c r="A21" s="48" t="s">
        <v>5</v>
      </c>
      <c r="B21" s="46">
        <v>20000</v>
      </c>
      <c r="C21" s="46">
        <v>30000</v>
      </c>
      <c r="D21" s="12">
        <v>22432.25</v>
      </c>
      <c r="E21" s="58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1:45" s="7" customFormat="1" ht="24.75" customHeight="1">
      <c r="A22" s="49" t="s">
        <v>24</v>
      </c>
      <c r="B22" s="10">
        <v>300</v>
      </c>
      <c r="C22" s="10">
        <v>11300</v>
      </c>
      <c r="D22" s="10">
        <v>11071.5</v>
      </c>
      <c r="E22" s="57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38"/>
    </row>
    <row r="23" spans="1:44" s="5" customFormat="1" ht="24.75" customHeight="1">
      <c r="A23" s="28" t="s">
        <v>25</v>
      </c>
      <c r="B23" s="10">
        <v>500</v>
      </c>
      <c r="C23" s="10">
        <v>500</v>
      </c>
      <c r="D23" s="10">
        <v>143.8</v>
      </c>
      <c r="E23" s="57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1:44" s="5" customFormat="1" ht="24.75" customHeight="1">
      <c r="A24" s="36" t="s">
        <v>32</v>
      </c>
      <c r="B24" s="27">
        <f>SUM(B21,B22,B23)</f>
        <v>20800</v>
      </c>
      <c r="C24" s="27">
        <f>SUM(C21,C22,C23)</f>
        <v>41800</v>
      </c>
      <c r="D24" s="27">
        <f>SUM(D21,D22,D23)</f>
        <v>33647.55</v>
      </c>
      <c r="E24" s="57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1:44" s="3" customFormat="1" ht="24.75" customHeight="1">
      <c r="A25" s="19" t="s">
        <v>19</v>
      </c>
      <c r="B25" s="12">
        <v>9000</v>
      </c>
      <c r="C25" s="12">
        <v>9000</v>
      </c>
      <c r="D25" s="12">
        <v>9034.82</v>
      </c>
      <c r="E25" s="58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</row>
    <row r="26" spans="1:44" s="3" customFormat="1" ht="24.75" customHeight="1">
      <c r="A26" s="29" t="s">
        <v>14</v>
      </c>
      <c r="B26" s="13">
        <v>2000</v>
      </c>
      <c r="C26" s="13">
        <v>47000</v>
      </c>
      <c r="D26" s="13">
        <v>46725.05</v>
      </c>
      <c r="E26" s="58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s="3" customFormat="1" ht="24.75" customHeight="1">
      <c r="A27" s="19" t="s">
        <v>20</v>
      </c>
      <c r="B27" s="12">
        <v>9000</v>
      </c>
      <c r="C27" s="12">
        <v>9000</v>
      </c>
      <c r="D27" s="12">
        <v>3173</v>
      </c>
      <c r="E27" s="58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5" s="18" customFormat="1" ht="24.75" customHeight="1">
      <c r="A28" s="45" t="s">
        <v>30</v>
      </c>
      <c r="B28" s="10">
        <v>2400</v>
      </c>
      <c r="C28" s="10">
        <v>2400</v>
      </c>
      <c r="D28" s="10">
        <v>2550</v>
      </c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39"/>
    </row>
    <row r="29" spans="1:44" s="3" customFormat="1" ht="24.75" customHeight="1">
      <c r="A29" s="11" t="s">
        <v>47</v>
      </c>
      <c r="B29" s="10">
        <v>500</v>
      </c>
      <c r="C29" s="10">
        <v>6500</v>
      </c>
      <c r="D29" s="10">
        <v>6000</v>
      </c>
      <c r="E29" s="58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44" s="5" customFormat="1" ht="24.75" customHeight="1">
      <c r="A30" s="22" t="s">
        <v>6</v>
      </c>
      <c r="B30" s="13">
        <v>3000</v>
      </c>
      <c r="C30" s="13">
        <v>3000</v>
      </c>
      <c r="D30" s="13">
        <v>0</v>
      </c>
      <c r="E30" s="57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1:44" s="3" customFormat="1" ht="24.75" customHeight="1">
      <c r="A31" s="45" t="s">
        <v>7</v>
      </c>
      <c r="B31" s="10">
        <v>2000</v>
      </c>
      <c r="C31" s="10">
        <v>2000</v>
      </c>
      <c r="D31" s="10">
        <v>0</v>
      </c>
      <c r="E31" s="58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</row>
    <row r="32" spans="1:44" s="5" customFormat="1" ht="24.75" customHeight="1">
      <c r="A32" s="45" t="s">
        <v>21</v>
      </c>
      <c r="B32" s="10">
        <v>500</v>
      </c>
      <c r="C32" s="10">
        <v>500</v>
      </c>
      <c r="D32" s="10">
        <v>5126.4</v>
      </c>
      <c r="E32" s="57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1:44" s="5" customFormat="1" ht="24.75" customHeight="1">
      <c r="A33" s="26" t="s">
        <v>40</v>
      </c>
      <c r="B33" s="27">
        <f>SUM(B25,B26,B27,B28,B29,B30,B31,B32)</f>
        <v>28400</v>
      </c>
      <c r="C33" s="27">
        <f>SUM(C25,C26,C27,C28,C29,C30,C31,C32)</f>
        <v>79400</v>
      </c>
      <c r="D33" s="27">
        <f>SUM(D25,D26,D27,D28,D29,D30,D31,D32)</f>
        <v>72609.26999999999</v>
      </c>
      <c r="E33" s="57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</row>
    <row r="34" spans="1:44" s="3" customFormat="1" ht="24.75" customHeight="1">
      <c r="A34" s="29" t="s">
        <v>22</v>
      </c>
      <c r="B34" s="13">
        <v>4000</v>
      </c>
      <c r="C34" s="13">
        <v>4000</v>
      </c>
      <c r="D34" s="13">
        <v>4263.52</v>
      </c>
      <c r="E34" s="58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</row>
    <row r="35" spans="1:45" s="7" customFormat="1" ht="24.75" customHeight="1">
      <c r="A35" s="22" t="s">
        <v>46</v>
      </c>
      <c r="B35" s="13">
        <v>300</v>
      </c>
      <c r="C35" s="13">
        <v>300</v>
      </c>
      <c r="D35" s="13">
        <v>0</v>
      </c>
      <c r="E35" s="57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38"/>
    </row>
    <row r="36" spans="1:45" s="7" customFormat="1" ht="24.75" customHeight="1">
      <c r="A36" s="26" t="s">
        <v>41</v>
      </c>
      <c r="B36" s="27">
        <f>SUM(B34,B35)</f>
        <v>4300</v>
      </c>
      <c r="C36" s="27">
        <f>SUM(C34,C35)</f>
        <v>4300</v>
      </c>
      <c r="D36" s="27">
        <f>SUM(D34,D35)</f>
        <v>4263.52</v>
      </c>
      <c r="E36" s="57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38"/>
    </row>
    <row r="37" spans="1:45" s="7" customFormat="1" ht="24.75" customHeight="1">
      <c r="A37" s="22" t="s">
        <v>23</v>
      </c>
      <c r="B37" s="13">
        <v>500</v>
      </c>
      <c r="C37" s="13">
        <v>500</v>
      </c>
      <c r="D37" s="13">
        <v>118.75</v>
      </c>
      <c r="E37" s="57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38"/>
    </row>
    <row r="38" spans="1:45" s="18" customFormat="1" ht="24.75" customHeight="1">
      <c r="A38" s="11" t="s">
        <v>26</v>
      </c>
      <c r="B38" s="10">
        <v>10</v>
      </c>
      <c r="C38" s="10">
        <v>10</v>
      </c>
      <c r="D38" s="10">
        <v>0</v>
      </c>
      <c r="E38" s="58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39"/>
    </row>
    <row r="39" spans="1:44" s="23" customFormat="1" ht="24.75" customHeight="1">
      <c r="A39" s="26" t="s">
        <v>42</v>
      </c>
      <c r="B39" s="27">
        <f>SUM(B37,B38)</f>
        <v>510</v>
      </c>
      <c r="C39" s="27">
        <f>SUM(C37,C38)</f>
        <v>510</v>
      </c>
      <c r="D39" s="27">
        <f>SUM(D37,D38)</f>
        <v>118.75</v>
      </c>
      <c r="E39" s="57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 s="8" customFormat="1" ht="24.75" customHeight="1">
      <c r="A40" s="19" t="s">
        <v>27</v>
      </c>
      <c r="B40" s="12">
        <v>1000</v>
      </c>
      <c r="C40" s="12">
        <v>1000</v>
      </c>
      <c r="D40" s="12">
        <v>0</v>
      </c>
      <c r="E40" s="57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s="8" customFormat="1" ht="24.75" customHeight="1">
      <c r="A41" s="26" t="s">
        <v>43</v>
      </c>
      <c r="B41" s="27">
        <f>SUM(B40)</f>
        <v>1000</v>
      </c>
      <c r="C41" s="27">
        <f>SUM(C40)</f>
        <v>1000</v>
      </c>
      <c r="D41" s="27">
        <f>SUM(D40)</f>
        <v>0</v>
      </c>
      <c r="E41" s="57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1:45" s="7" customFormat="1" ht="24.75" customHeight="1">
      <c r="A42" s="11" t="s">
        <v>10</v>
      </c>
      <c r="B42" s="10">
        <v>3000</v>
      </c>
      <c r="C42" s="10">
        <v>15000</v>
      </c>
      <c r="D42" s="10">
        <v>11585.5</v>
      </c>
      <c r="E42" s="57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38"/>
    </row>
    <row r="43" spans="1:44" s="8" customFormat="1" ht="24.75" customHeight="1">
      <c r="A43" s="45" t="s">
        <v>15</v>
      </c>
      <c r="B43" s="10">
        <v>1000</v>
      </c>
      <c r="C43" s="10">
        <v>1000</v>
      </c>
      <c r="D43" s="10">
        <v>2</v>
      </c>
      <c r="E43" s="57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1:44" s="8" customFormat="1" ht="24.75" customHeight="1">
      <c r="A44" s="37" t="s">
        <v>44</v>
      </c>
      <c r="B44" s="27">
        <f>SUM(B42,B43)</f>
        <v>4000</v>
      </c>
      <c r="C44" s="27">
        <f>SUM(C42,C43)</f>
        <v>16000</v>
      </c>
      <c r="D44" s="27">
        <f>SUM(D42,D43)</f>
        <v>11587.5</v>
      </c>
      <c r="E44" s="57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 s="5" customFormat="1" ht="24.75" customHeight="1">
      <c r="A45" s="44" t="s">
        <v>8</v>
      </c>
      <c r="B45" s="34">
        <f>SUM(B16,B20,B24,B33,B36,B39,B41,B44)</f>
        <v>3054510</v>
      </c>
      <c r="C45" s="34">
        <f>SUM(C16,C20,C24,C33,C36,C39,C41,C44)</f>
        <v>3052510</v>
      </c>
      <c r="D45" s="34">
        <f>SUM(D16,D20,D24,D33,D36,D39,D41,D44)</f>
        <v>2931180.4799999995</v>
      </c>
      <c r="E45" s="57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</row>
    <row r="46" spans="1:44" s="5" customFormat="1" ht="24.75" customHeight="1">
      <c r="A46" s="62" t="s">
        <v>52</v>
      </c>
      <c r="B46" s="63"/>
      <c r="C46" s="63"/>
      <c r="D46" s="63"/>
      <c r="E46" s="57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1:44" s="42" customFormat="1" ht="24.75" customHeight="1">
      <c r="A47" s="45" t="s">
        <v>48</v>
      </c>
      <c r="B47" s="64">
        <v>180000</v>
      </c>
      <c r="C47" s="64">
        <v>180000</v>
      </c>
      <c r="D47" s="64">
        <v>132796.3</v>
      </c>
      <c r="E47" s="59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</row>
    <row r="48" spans="1:44" s="42" customFormat="1" ht="24.75" customHeight="1">
      <c r="A48" s="45" t="s">
        <v>49</v>
      </c>
      <c r="B48" s="64">
        <v>1560000</v>
      </c>
      <c r="C48" s="64">
        <v>1560000</v>
      </c>
      <c r="D48" s="64">
        <v>1193833.77</v>
      </c>
      <c r="E48" s="59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</row>
    <row r="49" spans="1:44" s="5" customFormat="1" ht="24.75" customHeight="1">
      <c r="A49" s="26" t="s">
        <v>40</v>
      </c>
      <c r="B49" s="27">
        <f>SUM(B48+B47)</f>
        <v>1740000</v>
      </c>
      <c r="C49" s="27">
        <f>SUM(C48+C47)</f>
        <v>1740000</v>
      </c>
      <c r="D49" s="27">
        <f>SUM(D48+D47)</f>
        <v>1326630.07</v>
      </c>
      <c r="E49" s="57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1:44" s="5" customFormat="1" ht="24.75" customHeight="1">
      <c r="A50" s="44" t="s">
        <v>50</v>
      </c>
      <c r="B50" s="34">
        <f>SUM(B49)</f>
        <v>1740000</v>
      </c>
      <c r="C50" s="34">
        <f>SUM(C49)</f>
        <v>1740000</v>
      </c>
      <c r="D50" s="34">
        <f>SUM(D49)</f>
        <v>1326630.07</v>
      </c>
      <c r="E50" s="57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</row>
    <row r="51" spans="1:45" s="7" customFormat="1" ht="24.75" customHeight="1">
      <c r="A51" s="29" t="s">
        <v>37</v>
      </c>
      <c r="B51" s="13"/>
      <c r="C51" s="13"/>
      <c r="D51" s="13"/>
      <c r="E51" s="57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38"/>
    </row>
    <row r="52" spans="1:45" s="18" customFormat="1" ht="24.75" customHeight="1">
      <c r="A52" s="11" t="s">
        <v>9</v>
      </c>
      <c r="B52" s="47">
        <v>20000</v>
      </c>
      <c r="C52" s="47">
        <v>17000</v>
      </c>
      <c r="D52" s="10">
        <v>16982.48</v>
      </c>
      <c r="E52" s="58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39"/>
    </row>
    <row r="53" spans="1:45" s="7" customFormat="1" ht="24.75" customHeight="1">
      <c r="A53" s="37" t="s">
        <v>34</v>
      </c>
      <c r="B53" s="27">
        <f>SUM(B52)</f>
        <v>20000</v>
      </c>
      <c r="C53" s="27">
        <f>SUM(C52)</f>
        <v>17000</v>
      </c>
      <c r="D53" s="27">
        <f>SUM(D52)</f>
        <v>16982.48</v>
      </c>
      <c r="E53" s="57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38"/>
    </row>
    <row r="54" spans="1:45" s="7" customFormat="1" ht="24.75" customHeight="1">
      <c r="A54" s="45" t="s">
        <v>10</v>
      </c>
      <c r="B54" s="47">
        <v>5000</v>
      </c>
      <c r="C54" s="47">
        <v>10000</v>
      </c>
      <c r="D54" s="10">
        <v>8736.25</v>
      </c>
      <c r="E54" s="57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38"/>
    </row>
    <row r="55" spans="1:44" s="8" customFormat="1" ht="24.75" customHeight="1">
      <c r="A55" s="37" t="s">
        <v>44</v>
      </c>
      <c r="B55" s="27">
        <f>SUM(B54)</f>
        <v>5000</v>
      </c>
      <c r="C55" s="27">
        <f>SUM(C54)</f>
        <v>10000</v>
      </c>
      <c r="D55" s="27">
        <f>SUM(D54)</f>
        <v>8736.25</v>
      </c>
      <c r="E55" s="57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1:44" ht="24.75" customHeight="1">
      <c r="A56" s="33" t="s">
        <v>11</v>
      </c>
      <c r="B56" s="34">
        <f>SUM(B53,B55)</f>
        <v>25000</v>
      </c>
      <c r="C56" s="34">
        <f>SUM(C53,C55)</f>
        <v>27000</v>
      </c>
      <c r="D56" s="34">
        <f>SUM(D53,D55)</f>
        <v>25718.73</v>
      </c>
      <c r="E56" s="60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1:44" s="17" customFormat="1" ht="24.75" customHeight="1">
      <c r="A57" s="33" t="s">
        <v>12</v>
      </c>
      <c r="B57" s="34">
        <f>SUM(B45,B50,B56)</f>
        <v>4819510</v>
      </c>
      <c r="C57" s="34">
        <f>SUM(C45,C50,C56)</f>
        <v>4819510</v>
      </c>
      <c r="D57" s="34">
        <f>SUM(D45,D50,D56)</f>
        <v>4283529.28</v>
      </c>
      <c r="E57" s="61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" s="17" customFormat="1" ht="15.75">
      <c r="A58" s="14"/>
      <c r="B58" s="15"/>
      <c r="C58" s="15"/>
      <c r="D58" s="15"/>
    </row>
    <row r="59" spans="1:4" s="17" customFormat="1" ht="15.75">
      <c r="A59" s="14"/>
      <c r="B59" s="15"/>
      <c r="C59" s="15"/>
      <c r="D59" s="15"/>
    </row>
    <row r="60" spans="1:4" s="17" customFormat="1" ht="15.75">
      <c r="A60" s="14"/>
      <c r="B60" s="15"/>
      <c r="C60" s="15"/>
      <c r="D60" s="15"/>
    </row>
    <row r="61" spans="1:4" s="17" customFormat="1" ht="15.75">
      <c r="A61" s="14"/>
      <c r="B61" s="15"/>
      <c r="C61" s="15"/>
      <c r="D61" s="15"/>
    </row>
    <row r="62" spans="1:4" s="17" customFormat="1" ht="15.75">
      <c r="A62" s="14"/>
      <c r="B62" s="15"/>
      <c r="C62" s="15"/>
      <c r="D62" s="15"/>
    </row>
    <row r="63" spans="1:4" s="17" customFormat="1" ht="15.75">
      <c r="A63" s="14"/>
      <c r="B63" s="15"/>
      <c r="C63" s="15"/>
      <c r="D63" s="15"/>
    </row>
    <row r="64" spans="1:22" s="17" customFormat="1" ht="15.75">
      <c r="A64" s="14"/>
      <c r="B64" s="15"/>
      <c r="C64" s="15"/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17" customFormat="1" ht="15.75">
      <c r="A65" s="14"/>
      <c r="B65" s="15"/>
      <c r="C65" s="15"/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17" customFormat="1" ht="15.75">
      <c r="A66" s="14"/>
      <c r="B66" s="15"/>
      <c r="C66" s="15"/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17" customFormat="1" ht="15.75">
      <c r="A67" s="14"/>
      <c r="B67" s="15"/>
      <c r="C67" s="15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17" customFormat="1" ht="15.75">
      <c r="A68" s="14"/>
      <c r="B68" s="15"/>
      <c r="C68" s="15"/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17" customFormat="1" ht="15.75">
      <c r="A69" s="14"/>
      <c r="B69" s="15"/>
      <c r="C69" s="15"/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17" customFormat="1" ht="15.75">
      <c r="A70" s="14"/>
      <c r="B70" s="15"/>
      <c r="C70" s="15"/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17" customFormat="1" ht="15.75">
      <c r="A71" s="14"/>
      <c r="B71" s="15"/>
      <c r="C71" s="15"/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17" customFormat="1" ht="15.75">
      <c r="A72" s="14"/>
      <c r="B72" s="15"/>
      <c r="C72" s="15"/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17" customFormat="1" ht="15.75">
      <c r="A73" s="14"/>
      <c r="B73" s="15"/>
      <c r="C73" s="15"/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17" customFormat="1" ht="15.75">
      <c r="A74" s="14"/>
      <c r="B74" s="15"/>
      <c r="C74" s="15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17" customFormat="1" ht="15.75">
      <c r="A75" s="14"/>
      <c r="B75" s="15"/>
      <c r="C75" s="15"/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17" customFormat="1" ht="15.75">
      <c r="A76" s="14"/>
      <c r="B76" s="15"/>
      <c r="C76" s="15"/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17" customFormat="1" ht="15.75">
      <c r="A77" s="14"/>
      <c r="B77" s="15"/>
      <c r="C77" s="15"/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17" customFormat="1" ht="15.75">
      <c r="A78" s="14"/>
      <c r="B78" s="15"/>
      <c r="C78" s="15"/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17" customFormat="1" ht="15.75">
      <c r="A79" s="14"/>
      <c r="B79" s="15"/>
      <c r="C79" s="15"/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17" customFormat="1" ht="15.75">
      <c r="A80" s="14"/>
      <c r="B80" s="15"/>
      <c r="C80" s="15"/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17" customFormat="1" ht="15.75">
      <c r="A81" s="14"/>
      <c r="B81" s="15"/>
      <c r="C81" s="15"/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17" customFormat="1" ht="15.75">
      <c r="A82" s="14"/>
      <c r="B82" s="15"/>
      <c r="C82" s="15"/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17" customFormat="1" ht="15.75">
      <c r="A83" s="14"/>
      <c r="B83" s="15"/>
      <c r="C83" s="15"/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17" customFormat="1" ht="15.75">
      <c r="A84" s="14"/>
      <c r="B84" s="15"/>
      <c r="C84" s="15"/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17" customFormat="1" ht="15.75">
      <c r="A85" s="14"/>
      <c r="B85" s="15"/>
      <c r="C85" s="15"/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17" customFormat="1" ht="15.75">
      <c r="A86" s="14"/>
      <c r="B86" s="15"/>
      <c r="C86" s="15"/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17" customFormat="1" ht="15.75">
      <c r="A87" s="14"/>
      <c r="B87" s="15"/>
      <c r="C87" s="15"/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17" customFormat="1" ht="15.75">
      <c r="A88" s="14"/>
      <c r="B88" s="15"/>
      <c r="C88" s="15"/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17" customFormat="1" ht="15.75">
      <c r="A89" s="14"/>
      <c r="B89" s="15"/>
      <c r="C89" s="15"/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17" customFormat="1" ht="15.75">
      <c r="A90" s="14"/>
      <c r="B90" s="15"/>
      <c r="C90" s="15"/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17" customFormat="1" ht="15.75">
      <c r="A91" s="14"/>
      <c r="B91" s="15"/>
      <c r="C91" s="15"/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17" customFormat="1" ht="15.75">
      <c r="A92" s="14"/>
      <c r="B92" s="15"/>
      <c r="C92" s="15"/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17" customFormat="1" ht="15.75">
      <c r="A93" s="14"/>
      <c r="B93" s="15"/>
      <c r="C93" s="15"/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17" customFormat="1" ht="15.75">
      <c r="A94" s="14"/>
      <c r="B94" s="15"/>
      <c r="C94" s="15"/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17" customFormat="1" ht="15.75">
      <c r="A95" s="14"/>
      <c r="B95" s="15"/>
      <c r="C95" s="15"/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17" customFormat="1" ht="15.75">
      <c r="A96" s="14"/>
      <c r="B96" s="15"/>
      <c r="C96" s="15"/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17" customFormat="1" ht="15.75">
      <c r="A97" s="14"/>
      <c r="B97" s="15"/>
      <c r="C97" s="15"/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17" customFormat="1" ht="15.75">
      <c r="A98" s="14"/>
      <c r="B98" s="15"/>
      <c r="C98" s="15"/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17" customFormat="1" ht="15.75">
      <c r="A99" s="14"/>
      <c r="B99" s="15"/>
      <c r="C99" s="15"/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s="17" customFormat="1" ht="15.75">
      <c r="A100" s="14"/>
      <c r="B100" s="15"/>
      <c r="C100" s="15"/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17" customFormat="1" ht="15.75">
      <c r="A101" s="14"/>
      <c r="B101" s="15"/>
      <c r="C101" s="15"/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17" customFormat="1" ht="15.75">
      <c r="A102" s="14"/>
      <c r="B102" s="15"/>
      <c r="C102" s="15"/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17" customFormat="1" ht="15.75">
      <c r="A103" s="14"/>
      <c r="B103" s="15"/>
      <c r="C103" s="15"/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17" customFormat="1" ht="15.75">
      <c r="A104" s="14"/>
      <c r="B104" s="15"/>
      <c r="C104" s="15"/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17" customFormat="1" ht="15.75">
      <c r="A105" s="14"/>
      <c r="B105" s="15"/>
      <c r="C105" s="15"/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17" customFormat="1" ht="15.75">
      <c r="A106" s="14"/>
      <c r="B106" s="15"/>
      <c r="C106" s="15"/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17" customFormat="1" ht="15.75">
      <c r="A107" s="14"/>
      <c r="B107" s="15"/>
      <c r="C107" s="15"/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17" customFormat="1" ht="15.75">
      <c r="A108" s="14"/>
      <c r="B108" s="15"/>
      <c r="C108" s="15"/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17" customFormat="1" ht="15.75">
      <c r="A109" s="14"/>
      <c r="B109" s="15"/>
      <c r="C109" s="15"/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17" customFormat="1" ht="15.75">
      <c r="A110" s="14"/>
      <c r="B110" s="15"/>
      <c r="C110" s="15"/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17" customFormat="1" ht="15.75">
      <c r="A111" s="14"/>
      <c r="B111" s="15"/>
      <c r="C111" s="15"/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17" customFormat="1" ht="15.75">
      <c r="A112" s="14"/>
      <c r="B112" s="15"/>
      <c r="C112" s="15"/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17" customFormat="1" ht="15.75">
      <c r="A113" s="14"/>
      <c r="B113" s="15"/>
      <c r="C113" s="15"/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17" customFormat="1" ht="15.75">
      <c r="A114" s="14"/>
      <c r="B114" s="15"/>
      <c r="C114" s="15"/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17" customFormat="1" ht="15.75">
      <c r="A115" s="14"/>
      <c r="B115" s="15"/>
      <c r="C115" s="15"/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17" customFormat="1" ht="15.75">
      <c r="A116" s="14"/>
      <c r="B116" s="15"/>
      <c r="C116" s="15"/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17" customFormat="1" ht="15.75">
      <c r="A117" s="14"/>
      <c r="B117" s="15"/>
      <c r="C117" s="15"/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17" customFormat="1" ht="15.75">
      <c r="A118" s="14"/>
      <c r="B118" s="15"/>
      <c r="C118" s="15"/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17" customFormat="1" ht="15.75">
      <c r="A119" s="14"/>
      <c r="B119" s="15"/>
      <c r="C119" s="15"/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17" customFormat="1" ht="15.75">
      <c r="A120" s="14"/>
      <c r="B120" s="15"/>
      <c r="C120" s="15"/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17" customFormat="1" ht="15.75">
      <c r="A121" s="14"/>
      <c r="B121" s="15"/>
      <c r="C121" s="15"/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17" customFormat="1" ht="15.75">
      <c r="A122" s="14"/>
      <c r="B122" s="15"/>
      <c r="C122" s="15"/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17" customFormat="1" ht="15.75">
      <c r="A123" s="14"/>
      <c r="B123" s="15"/>
      <c r="C123" s="15"/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17" customFormat="1" ht="15.75">
      <c r="A124" s="14"/>
      <c r="B124" s="15"/>
      <c r="C124" s="15"/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17" customFormat="1" ht="15.75">
      <c r="A125" s="14"/>
      <c r="B125" s="15"/>
      <c r="C125" s="15"/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17" customFormat="1" ht="15.75">
      <c r="A126" s="14"/>
      <c r="B126" s="15"/>
      <c r="C126" s="15"/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17" customFormat="1" ht="15.75">
      <c r="A127" s="14"/>
      <c r="B127" s="15"/>
      <c r="C127" s="15"/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17" customFormat="1" ht="15.75">
      <c r="A128" s="14"/>
      <c r="B128" s="15"/>
      <c r="C128" s="15"/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</sheetData>
  <sheetProtection/>
  <mergeCells count="3">
    <mergeCell ref="A1:D1"/>
    <mergeCell ref="A2:D2"/>
    <mergeCell ref="A3:D3"/>
  </mergeCells>
  <printOptions horizontalCentered="1"/>
  <pageMargins left="0.03937007874015748" right="0.03937007874015748" top="0.3937007874015748" bottom="0.3937007874015748" header="0.03937007874015748" footer="0.0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Vlatka Šelimber</cp:lastModifiedBy>
  <cp:lastPrinted>2016-03-15T11:03:40Z</cp:lastPrinted>
  <dcterms:created xsi:type="dcterms:W3CDTF">2005-03-15T08:14:19Z</dcterms:created>
  <dcterms:modified xsi:type="dcterms:W3CDTF">2017-06-27T07:25:56Z</dcterms:modified>
  <cp:category/>
  <cp:version/>
  <cp:contentType/>
  <cp:contentStatus/>
</cp:coreProperties>
</file>