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horvatic\Desktop\2021 za web\"/>
    </mc:Choice>
  </mc:AlternateContent>
  <bookViews>
    <workbookView xWindow="0" yWindow="0" windowWidth="28800" windowHeight="11835"/>
  </bookViews>
  <sheets>
    <sheet name="020 30 - konačni plan" sheetId="6" r:id="rId1"/>
  </sheets>
  <definedNames>
    <definedName name="_xlnm.Print_Area" localSheetId="0">'020 30 - konačni plan'!$A$1:$G$42</definedName>
  </definedNames>
  <calcPr calcId="162913"/>
</workbook>
</file>

<file path=xl/calcChain.xml><?xml version="1.0" encoding="utf-8"?>
<calcChain xmlns="http://schemas.openxmlformats.org/spreadsheetml/2006/main">
  <c r="G41" i="6" l="1"/>
  <c r="G39" i="6"/>
  <c r="G34" i="6"/>
  <c r="G33" i="6" s="1"/>
  <c r="G6" i="6" s="1"/>
  <c r="G31" i="6"/>
  <c r="G30" i="6"/>
  <c r="G5" i="6" s="1"/>
  <c r="G27" i="6"/>
  <c r="G26" i="6" s="1"/>
  <c r="G4" i="6" s="1"/>
  <c r="G24" i="6"/>
  <c r="G20" i="6"/>
  <c r="G15" i="6"/>
  <c r="G11" i="6"/>
  <c r="F41" i="6"/>
  <c r="E41" i="6"/>
  <c r="D41" i="6"/>
  <c r="C41" i="6"/>
  <c r="F39" i="6"/>
  <c r="E39" i="6"/>
  <c r="D39" i="6"/>
  <c r="C39" i="6"/>
  <c r="C38" i="6" s="1"/>
  <c r="C37" i="6" s="1"/>
  <c r="F38" i="6"/>
  <c r="E38" i="6"/>
  <c r="D38" i="6"/>
  <c r="F37" i="6"/>
  <c r="E37" i="6"/>
  <c r="D37" i="6"/>
  <c r="F34" i="6"/>
  <c r="E34" i="6"/>
  <c r="F33" i="6"/>
  <c r="E33" i="6"/>
  <c r="F31" i="6"/>
  <c r="E31" i="6"/>
  <c r="D31" i="6"/>
  <c r="C31" i="6"/>
  <c r="C30" i="6" s="1"/>
  <c r="C5" i="6" s="1"/>
  <c r="F30" i="6"/>
  <c r="E30" i="6"/>
  <c r="D30" i="6"/>
  <c r="F27" i="6"/>
  <c r="E27" i="6"/>
  <c r="F26" i="6"/>
  <c r="E26" i="6"/>
  <c r="E4" i="6" s="1"/>
  <c r="F24" i="6"/>
  <c r="E24" i="6"/>
  <c r="D24" i="6"/>
  <c r="C24" i="6"/>
  <c r="C10" i="6" s="1"/>
  <c r="D22" i="6"/>
  <c r="C22" i="6"/>
  <c r="F20" i="6"/>
  <c r="E20" i="6"/>
  <c r="D20" i="6"/>
  <c r="C20" i="6"/>
  <c r="F15" i="6"/>
  <c r="E15" i="6"/>
  <c r="D15" i="6"/>
  <c r="C15" i="6"/>
  <c r="F11" i="6"/>
  <c r="E11" i="6"/>
  <c r="E10" i="6" s="1"/>
  <c r="D11" i="6"/>
  <c r="C11" i="6"/>
  <c r="F10" i="6"/>
  <c r="D10" i="6"/>
  <c r="F9" i="6"/>
  <c r="D9" i="6"/>
  <c r="F8" i="6"/>
  <c r="F7" i="6" s="1"/>
  <c r="F2" i="6" s="1"/>
  <c r="D8" i="6"/>
  <c r="D7" i="6"/>
  <c r="F6" i="6"/>
  <c r="E6" i="6"/>
  <c r="F5" i="6"/>
  <c r="E5" i="6"/>
  <c r="D5" i="6"/>
  <c r="F4" i="6"/>
  <c r="F3" i="6"/>
  <c r="D3" i="6"/>
  <c r="D2" i="6"/>
  <c r="G38" i="6" l="1"/>
  <c r="G37" i="6" s="1"/>
  <c r="G10" i="6"/>
  <c r="G3" i="6" s="1"/>
  <c r="E3" i="6"/>
  <c r="E9" i="6"/>
  <c r="E8" i="6" s="1"/>
  <c r="E7" i="6" s="1"/>
  <c r="E2" i="6" s="1"/>
  <c r="C9" i="6"/>
  <c r="C8" i="6" s="1"/>
  <c r="C7" i="6" s="1"/>
  <c r="C2" i="6" s="1"/>
  <c r="C3" i="6"/>
  <c r="G9" i="6" l="1"/>
  <c r="G8" i="6" s="1"/>
  <c r="G7" i="6" s="1"/>
  <c r="G2" i="6" s="1"/>
</calcChain>
</file>

<file path=xl/sharedStrings.xml><?xml version="1.0" encoding="utf-8"?>
<sst xmlns="http://schemas.openxmlformats.org/spreadsheetml/2006/main" count="113" uniqueCount="72">
  <si>
    <r>
      <rPr>
        <b/>
        <sz val="9"/>
        <rFont val="Arial"/>
        <family val="2"/>
        <charset val="238"/>
      </rPr>
      <t>Šifra</t>
    </r>
  </si>
  <si>
    <r>
      <rPr>
        <b/>
        <sz val="9"/>
        <rFont val="Arial"/>
        <family val="2"/>
        <charset val="238"/>
      </rPr>
      <t>Naziv</t>
    </r>
  </si>
  <si>
    <r>
      <rPr>
        <b/>
        <sz val="9"/>
        <rFont val="Arial"/>
        <family val="2"/>
        <charset val="238"/>
      </rPr>
      <t>Ured za zakonodavstvo</t>
    </r>
  </si>
  <si>
    <t>11</t>
  </si>
  <si>
    <t>Opći prihodi i primici</t>
  </si>
  <si>
    <t>51</t>
  </si>
  <si>
    <t>Pomoći EU</t>
  </si>
  <si>
    <t>10.000</t>
  </si>
  <si>
    <t>24</t>
  </si>
  <si>
    <t>ADMINISTRATIVNI POSLOVI I OPĆE USLUGE JAVNE UPRAVE</t>
  </si>
  <si>
    <t>2404</t>
  </si>
  <si>
    <t>USKLAĐIVANJE PRAVNIH AKATA S PRAVNIM PORETKOM REPUBLIKE HRVATSKE</t>
  </si>
  <si>
    <t>A514000</t>
  </si>
  <si>
    <t>ADMINISTRACIJA I UPRAVLJANJE</t>
  </si>
  <si>
    <r>
      <rPr>
        <i/>
        <sz val="9"/>
        <rFont val="Arial"/>
        <family val="2"/>
        <charset val="238"/>
      </rPr>
      <t>Opći prihodi i primici</t>
    </r>
  </si>
  <si>
    <t>31</t>
  </si>
  <si>
    <t>Rashodi za zaposlene</t>
  </si>
  <si>
    <t>311</t>
  </si>
  <si>
    <t>Plaće (Bruto)</t>
  </si>
  <si>
    <t>4.479.000</t>
  </si>
  <si>
    <t>312</t>
  </si>
  <si>
    <t>Ostali rashodi za zaposlene</t>
  </si>
  <si>
    <t>88.400</t>
  </si>
  <si>
    <t>313</t>
  </si>
  <si>
    <t>Doprinosi na plaće</t>
  </si>
  <si>
    <t>740.000</t>
  </si>
  <si>
    <t>32</t>
  </si>
  <si>
    <t>Materijalni rashodi</t>
  </si>
  <si>
    <t>321</t>
  </si>
  <si>
    <t>Naknade troškova zaposlenima</t>
  </si>
  <si>
    <t>244.020</t>
  </si>
  <si>
    <t>322</t>
  </si>
  <si>
    <t>Rashodi za materijal i energiju</t>
  </si>
  <si>
    <t>125.500</t>
  </si>
  <si>
    <t>323</t>
  </si>
  <si>
    <t>Rashodi za usluge</t>
  </si>
  <si>
    <t>65.000</t>
  </si>
  <si>
    <t>329</t>
  </si>
  <si>
    <t>Ostali nespomenuti rashodi poslovanja</t>
  </si>
  <si>
    <t>17.500</t>
  </si>
  <si>
    <t>34</t>
  </si>
  <si>
    <t>Financijski rashodi</t>
  </si>
  <si>
    <t>1.105</t>
  </si>
  <si>
    <t>343</t>
  </si>
  <si>
    <t>Ostali financijski rashodi</t>
  </si>
  <si>
    <t>37</t>
  </si>
  <si>
    <t>Naknade građanima i kućanstvima na temelju osiguranja i druge naknade</t>
  </si>
  <si>
    <t>25.000</t>
  </si>
  <si>
    <t>372</t>
  </si>
  <si>
    <t>Ostale naknade građanima i kućanstvima iz proračuna</t>
  </si>
  <si>
    <t>42</t>
  </si>
  <si>
    <t>Rashodi za nabavu proizvedene dugotrajne imovine</t>
  </si>
  <si>
    <t>422</t>
  </si>
  <si>
    <t>Postrojenja i oprema</t>
  </si>
  <si>
    <r>
      <rPr>
        <i/>
        <sz val="9"/>
        <rFont val="Arial"/>
        <family val="2"/>
        <charset val="238"/>
      </rPr>
      <t>Pomoći EU</t>
    </r>
  </si>
  <si>
    <t>K514012</t>
  </si>
  <si>
    <t>INFORMATIZACIJA UREDA ZA ZAKONODAVSTVO</t>
  </si>
  <si>
    <t>41</t>
  </si>
  <si>
    <t>Rashodi za nabavu neproizvedene dugotrajne imovine</t>
  </si>
  <si>
    <t>11.000</t>
  </si>
  <si>
    <t>412</t>
  </si>
  <si>
    <t>Nematerijalna imovina</t>
  </si>
  <si>
    <t>50.000</t>
  </si>
  <si>
    <t>02030</t>
  </si>
  <si>
    <t>Plan 2021. nakon 1. rebalansa</t>
  </si>
  <si>
    <t>Plan 2021. nakon 2. rebalansa</t>
  </si>
  <si>
    <t>12</t>
  </si>
  <si>
    <t>Europski socijalni fond (ESF)</t>
  </si>
  <si>
    <t>Sredstva učešća za pomoći</t>
  </si>
  <si>
    <t xml:space="preserve">Početni plan 2021. </t>
  </si>
  <si>
    <t>Plan 2021. nakon prenamjene 5%</t>
  </si>
  <si>
    <t xml:space="preserve">Konačni plan 2021.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</si>
</sst>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3" fontId="2" fillId="0" borderId="11" xfId="0" applyNumberFormat="1" applyFont="1" applyBorder="1" applyAlignment="1">
      <alignment horizontal="right" vertical="top"/>
    </xf>
    <xf numFmtId="3" fontId="2" fillId="0" borderId="7" xfId="0" applyNumberFormat="1" applyFont="1" applyBorder="1" applyAlignment="1">
      <alignment horizontal="right" vertical="top"/>
    </xf>
    <xf numFmtId="3" fontId="2" fillId="0" borderId="4" xfId="0" applyNumberFormat="1" applyFont="1" applyBorder="1" applyAlignment="1">
      <alignment horizontal="right" vertical="top"/>
    </xf>
    <xf numFmtId="3" fontId="2" fillId="0" borderId="1" xfId="0" applyNumberFormat="1" applyFont="1" applyBorder="1" applyAlignment="1">
      <alignment horizontal="right" vertical="top"/>
    </xf>
    <xf numFmtId="3" fontId="2" fillId="0" borderId="3" xfId="0" applyNumberFormat="1" applyFont="1" applyBorder="1" applyAlignment="1">
      <alignment horizontal="right" vertical="top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 vertical="top"/>
    </xf>
    <xf numFmtId="0" fontId="2" fillId="0" borderId="0" xfId="0" applyFont="1" applyFill="1" applyAlignment="1">
      <alignment horizontal="left" vertical="top" wrapText="1" indent="1" readingOrder="1"/>
    </xf>
    <xf numFmtId="0" fontId="2" fillId="0" borderId="0" xfId="0" applyFont="1" applyFill="1" applyAlignment="1">
      <alignment horizontal="left" vertical="top" wrapText="1" indent="2" readingOrder="1"/>
    </xf>
    <xf numFmtId="0" fontId="2" fillId="0" borderId="0" xfId="0" applyFont="1" applyFill="1" applyAlignment="1">
      <alignment horizontal="left" vertical="top" wrapText="1" indent="3" readingOrder="1"/>
    </xf>
    <xf numFmtId="0" fontId="3" fillId="0" borderId="0" xfId="0" applyFont="1" applyFill="1" applyAlignment="1">
      <alignment horizontal="left" vertical="top" wrapText="1" indent="3" readingOrder="1"/>
    </xf>
    <xf numFmtId="0" fontId="2" fillId="0" borderId="0" xfId="0" applyFont="1" applyFill="1" applyAlignment="1">
      <alignment horizontal="left" vertical="top" wrapText="1" indent="4" readingOrder="1"/>
    </xf>
    <xf numFmtId="0" fontId="2" fillId="0" borderId="0" xfId="0" applyFont="1" applyFill="1" applyAlignment="1">
      <alignment horizontal="left" vertical="top" wrapText="1" indent="5" readingOrder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11" xfId="0" applyFont="1" applyBorder="1" applyAlignment="1"/>
    <xf numFmtId="0" fontId="2" fillId="0" borderId="11" xfId="0" applyFont="1" applyBorder="1" applyAlignment="1">
      <alignment vertical="top"/>
    </xf>
    <xf numFmtId="0" fontId="2" fillId="0" borderId="11" xfId="0" applyFont="1" applyBorder="1" applyAlignment="1">
      <alignment vertical="top" wrapText="1"/>
    </xf>
    <xf numFmtId="0" fontId="2" fillId="0" borderId="10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/>
    <xf numFmtId="0" fontId="2" fillId="0" borderId="8" xfId="0" applyFont="1" applyBorder="1" applyAlignment="1">
      <alignment vertical="top"/>
    </xf>
    <xf numFmtId="0" fontId="2" fillId="0" borderId="9" xfId="0" applyFont="1" applyBorder="1" applyAlignment="1">
      <alignment wrapText="1"/>
    </xf>
    <xf numFmtId="0" fontId="2" fillId="0" borderId="5" xfId="0" applyFont="1" applyBorder="1" applyAlignment="1"/>
    <xf numFmtId="0" fontId="2" fillId="0" borderId="0" xfId="0" applyFont="1"/>
    <xf numFmtId="0" fontId="1" fillId="0" borderId="11" xfId="0" applyFont="1" applyFill="1" applyBorder="1" applyAlignment="1">
      <alignment horizontal="left" vertical="top" wrapText="1" readingOrder="1"/>
    </xf>
    <xf numFmtId="0" fontId="2" fillId="0" borderId="12" xfId="0" applyFont="1" applyBorder="1" applyAlignment="1">
      <alignment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wrapText="1"/>
    </xf>
    <xf numFmtId="3" fontId="2" fillId="0" borderId="0" xfId="0" applyNumberFormat="1" applyFont="1" applyAlignment="1">
      <alignment horizontal="right" vertical="top"/>
    </xf>
    <xf numFmtId="3" fontId="1" fillId="0" borderId="11" xfId="0" applyNumberFormat="1" applyFont="1" applyBorder="1" applyAlignment="1">
      <alignment horizontal="right" vertical="top"/>
    </xf>
    <xf numFmtId="0" fontId="2" fillId="0" borderId="13" xfId="0" applyFont="1" applyFill="1" applyBorder="1" applyAlignment="1">
      <alignment horizontal="left" vertical="top" wrapText="1" indent="5" readingOrder="1"/>
    </xf>
    <xf numFmtId="0" fontId="2" fillId="0" borderId="13" xfId="0" applyFont="1" applyBorder="1" applyAlignment="1"/>
    <xf numFmtId="3" fontId="2" fillId="0" borderId="13" xfId="0" applyNumberFormat="1" applyFont="1" applyBorder="1" applyAlignment="1">
      <alignment horizontal="right" vertical="top"/>
    </xf>
    <xf numFmtId="0" fontId="3" fillId="0" borderId="11" xfId="0" applyFont="1" applyBorder="1" applyAlignme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topLeftCell="A10" workbookViewId="0">
      <selection activeCell="I42" sqref="I42"/>
    </sheetView>
  </sheetViews>
  <sheetFormatPr defaultColWidth="67.85546875" defaultRowHeight="12.75" x14ac:dyDescent="0.2"/>
  <cols>
    <col min="1" max="1" width="13.7109375" style="1" customWidth="1"/>
    <col min="2" max="2" width="44.7109375" style="1" bestFit="1" customWidth="1"/>
    <col min="3" max="4" width="13.7109375" style="2" customWidth="1"/>
    <col min="5" max="7" width="13.7109375" style="29" customWidth="1"/>
    <col min="8" max="27" width="13.7109375" customWidth="1"/>
  </cols>
  <sheetData>
    <row r="1" spans="1:7" ht="36" x14ac:dyDescent="0.2">
      <c r="A1" s="31" t="s">
        <v>0</v>
      </c>
      <c r="B1" s="31" t="s">
        <v>1</v>
      </c>
      <c r="C1" s="32" t="s">
        <v>69</v>
      </c>
      <c r="D1" s="32" t="s">
        <v>64</v>
      </c>
      <c r="E1" s="33" t="s">
        <v>65</v>
      </c>
      <c r="F1" s="33" t="s">
        <v>70</v>
      </c>
      <c r="G1" s="32" t="s">
        <v>71</v>
      </c>
    </row>
    <row r="2" spans="1:7" x14ac:dyDescent="0.2">
      <c r="A2" s="30" t="s">
        <v>63</v>
      </c>
      <c r="B2" s="20" t="s">
        <v>2</v>
      </c>
      <c r="C2" s="35">
        <f>C7</f>
        <v>5881525</v>
      </c>
      <c r="D2" s="35">
        <f>D7</f>
        <v>5818725</v>
      </c>
      <c r="E2" s="35">
        <f>E7</f>
        <v>5765525</v>
      </c>
      <c r="F2" s="35">
        <f>F7</f>
        <v>5677500</v>
      </c>
      <c r="G2" s="35">
        <f>G7</f>
        <v>5494025</v>
      </c>
    </row>
    <row r="3" spans="1:7" x14ac:dyDescent="0.2">
      <c r="A3" s="10" t="s">
        <v>3</v>
      </c>
      <c r="B3" s="20" t="s">
        <v>4</v>
      </c>
      <c r="C3" s="5">
        <f>SUM(C10+C38)</f>
        <v>5871525</v>
      </c>
      <c r="D3" s="5">
        <f>SUM(D10+D38)</f>
        <v>5808725</v>
      </c>
      <c r="E3" s="34">
        <f>SUM(E10+E38)</f>
        <v>5752125</v>
      </c>
      <c r="F3" s="34">
        <f>SUM(F10+F38)</f>
        <v>5664100</v>
      </c>
      <c r="G3" s="34">
        <f>SUM(G10+G38)</f>
        <v>5480625</v>
      </c>
    </row>
    <row r="4" spans="1:7" x14ac:dyDescent="0.2">
      <c r="A4" s="10" t="s">
        <v>66</v>
      </c>
      <c r="B4" s="20" t="s">
        <v>68</v>
      </c>
      <c r="C4" s="5"/>
      <c r="D4" s="5"/>
      <c r="E4" s="34">
        <f>E26</f>
        <v>500</v>
      </c>
      <c r="F4" s="34">
        <f>F26</f>
        <v>500</v>
      </c>
      <c r="G4" s="34">
        <f>G26</f>
        <v>500</v>
      </c>
    </row>
    <row r="5" spans="1:7" x14ac:dyDescent="0.2">
      <c r="A5" s="11" t="s">
        <v>5</v>
      </c>
      <c r="B5" s="21" t="s">
        <v>6</v>
      </c>
      <c r="C5" s="5" t="str">
        <f>C30</f>
        <v>10.000</v>
      </c>
      <c r="D5" s="5" t="str">
        <f>D30</f>
        <v>10.000</v>
      </c>
      <c r="E5" s="34" t="str">
        <f>E30</f>
        <v>10.000</v>
      </c>
      <c r="F5" s="34" t="str">
        <f>F30</f>
        <v>10.000</v>
      </c>
      <c r="G5" s="34" t="str">
        <f>G30</f>
        <v>10.000</v>
      </c>
    </row>
    <row r="6" spans="1:7" x14ac:dyDescent="0.2">
      <c r="A6" s="11">
        <v>561</v>
      </c>
      <c r="B6" s="21" t="s">
        <v>67</v>
      </c>
      <c r="C6" s="5"/>
      <c r="D6" s="5"/>
      <c r="E6" s="34">
        <f>E33</f>
        <v>2900</v>
      </c>
      <c r="F6" s="34">
        <f>F33</f>
        <v>2900</v>
      </c>
      <c r="G6" s="34">
        <f>G33</f>
        <v>2900</v>
      </c>
    </row>
    <row r="7" spans="1:7" ht="24" x14ac:dyDescent="0.2">
      <c r="A7" s="12" t="s">
        <v>8</v>
      </c>
      <c r="B7" s="22" t="s">
        <v>9</v>
      </c>
      <c r="C7" s="5">
        <f>C8</f>
        <v>5881525</v>
      </c>
      <c r="D7" s="5">
        <f>D8</f>
        <v>5818725</v>
      </c>
      <c r="E7" s="34">
        <f>E8</f>
        <v>5765525</v>
      </c>
      <c r="F7" s="34">
        <f>F8</f>
        <v>5677500</v>
      </c>
      <c r="G7" s="34">
        <f>G8</f>
        <v>5494025</v>
      </c>
    </row>
    <row r="8" spans="1:7" ht="24" x14ac:dyDescent="0.2">
      <c r="A8" s="13" t="s">
        <v>10</v>
      </c>
      <c r="B8" s="23" t="s">
        <v>11</v>
      </c>
      <c r="C8" s="7">
        <f>SUM(C9+C37)</f>
        <v>5881525</v>
      </c>
      <c r="D8" s="7">
        <f>SUM(D9+D37)</f>
        <v>5818725</v>
      </c>
      <c r="E8" s="34">
        <f>SUM(E9+E37)</f>
        <v>5765525</v>
      </c>
      <c r="F8" s="34">
        <f>SUM(F9+F37)</f>
        <v>5677500</v>
      </c>
      <c r="G8" s="34">
        <f>SUM(G9+G37)</f>
        <v>5494025</v>
      </c>
    </row>
    <row r="9" spans="1:7" x14ac:dyDescent="0.2">
      <c r="A9" s="14" t="s">
        <v>12</v>
      </c>
      <c r="B9" s="24" t="s">
        <v>13</v>
      </c>
      <c r="C9" s="7">
        <f>SUM(C10+C30)</f>
        <v>5820525</v>
      </c>
      <c r="D9" s="7">
        <f>SUM(D10+D30)</f>
        <v>5757725</v>
      </c>
      <c r="E9" s="34">
        <f>SUM(E10+E26+E30+E33)</f>
        <v>5656125</v>
      </c>
      <c r="F9" s="34">
        <f>SUM(F10+F26+F30+F33)</f>
        <v>5573100</v>
      </c>
      <c r="G9" s="34">
        <f>SUM(G10+G26+G30+G33)</f>
        <v>5414625</v>
      </c>
    </row>
    <row r="10" spans="1:7" x14ac:dyDescent="0.2">
      <c r="A10" s="15" t="s">
        <v>3</v>
      </c>
      <c r="B10" s="20" t="s">
        <v>14</v>
      </c>
      <c r="C10" s="5">
        <f>SUM(C11+C15+C20+C22+C24)</f>
        <v>5810525</v>
      </c>
      <c r="D10" s="5">
        <f>SUM(D11+D15+D20+D22+D24)</f>
        <v>5747725</v>
      </c>
      <c r="E10" s="34">
        <f>SUM(E11+E15+E20+E22+E24)</f>
        <v>5642725</v>
      </c>
      <c r="F10" s="34">
        <f>SUM(F11+F15+F20+F22+F24)</f>
        <v>5559700</v>
      </c>
      <c r="G10" s="34">
        <f>SUM(G11+G15+G20+G22+G24)</f>
        <v>5401225</v>
      </c>
    </row>
    <row r="11" spans="1:7" x14ac:dyDescent="0.2">
      <c r="A11" s="16" t="s">
        <v>15</v>
      </c>
      <c r="B11" s="20" t="s">
        <v>16</v>
      </c>
      <c r="C11" s="5">
        <f>SUM(C12+C13+C14)</f>
        <v>5307400</v>
      </c>
      <c r="D11" s="5">
        <f>SUM(D12+D13+D14)</f>
        <v>5327400</v>
      </c>
      <c r="E11" s="34">
        <f>SUM(E12+E13+E14)</f>
        <v>5277400</v>
      </c>
      <c r="F11" s="34">
        <f>SUM(F12+F13+F14)</f>
        <v>5204400</v>
      </c>
      <c r="G11" s="34">
        <f>SUM(G12+G13+G14)</f>
        <v>5168400</v>
      </c>
    </row>
    <row r="12" spans="1:7" x14ac:dyDescent="0.2">
      <c r="A12" s="17" t="s">
        <v>17</v>
      </c>
      <c r="B12" s="25" t="s">
        <v>18</v>
      </c>
      <c r="C12" s="8" t="s">
        <v>19</v>
      </c>
      <c r="D12" s="8">
        <v>4499000</v>
      </c>
      <c r="E12" s="34">
        <v>4459000</v>
      </c>
      <c r="F12" s="34">
        <v>4406000</v>
      </c>
      <c r="G12" s="34">
        <v>4370000</v>
      </c>
    </row>
    <row r="13" spans="1:7" x14ac:dyDescent="0.2">
      <c r="A13" s="17" t="s">
        <v>20</v>
      </c>
      <c r="B13" s="25" t="s">
        <v>21</v>
      </c>
      <c r="C13" s="8" t="s">
        <v>22</v>
      </c>
      <c r="D13" s="8" t="s">
        <v>22</v>
      </c>
      <c r="E13" s="34">
        <v>93400</v>
      </c>
      <c r="F13" s="34">
        <v>91400</v>
      </c>
      <c r="G13" s="34">
        <v>91400</v>
      </c>
    </row>
    <row r="14" spans="1:7" x14ac:dyDescent="0.2">
      <c r="A14" s="17" t="s">
        <v>23</v>
      </c>
      <c r="B14" s="26" t="s">
        <v>24</v>
      </c>
      <c r="C14" s="6" t="s">
        <v>25</v>
      </c>
      <c r="D14" s="6" t="s">
        <v>25</v>
      </c>
      <c r="E14" s="34">
        <v>725000</v>
      </c>
      <c r="F14" s="34">
        <v>707000</v>
      </c>
      <c r="G14" s="34">
        <v>707000</v>
      </c>
    </row>
    <row r="15" spans="1:7" x14ac:dyDescent="0.2">
      <c r="A15" s="16" t="s">
        <v>26</v>
      </c>
      <c r="B15" s="25" t="s">
        <v>27</v>
      </c>
      <c r="C15" s="8">
        <f>SUM(C16+C17+C18+C19)</f>
        <v>452020</v>
      </c>
      <c r="D15" s="8">
        <f>SUM(D16+D17+D18+D19)</f>
        <v>369220</v>
      </c>
      <c r="E15" s="34">
        <f>SUM(E16+E17+E18+E19)</f>
        <v>334220</v>
      </c>
      <c r="F15" s="34">
        <f>SUM(F16+F17+F18+F19)</f>
        <v>325195</v>
      </c>
      <c r="G15" s="34">
        <f>SUM(G16+G17+G18+G19)</f>
        <v>230720</v>
      </c>
    </row>
    <row r="16" spans="1:7" x14ac:dyDescent="0.2">
      <c r="A16" s="17" t="s">
        <v>28</v>
      </c>
      <c r="B16" s="25" t="s">
        <v>29</v>
      </c>
      <c r="C16" s="8" t="s">
        <v>30</v>
      </c>
      <c r="D16" s="8">
        <v>161020</v>
      </c>
      <c r="E16" s="34">
        <v>148020</v>
      </c>
      <c r="F16" s="34">
        <v>143995</v>
      </c>
      <c r="G16" s="34">
        <v>72520</v>
      </c>
    </row>
    <row r="17" spans="1:7" x14ac:dyDescent="0.2">
      <c r="A17" s="17" t="s">
        <v>31</v>
      </c>
      <c r="B17" s="25" t="s">
        <v>32</v>
      </c>
      <c r="C17" s="8" t="s">
        <v>33</v>
      </c>
      <c r="D17" s="8" t="s">
        <v>33</v>
      </c>
      <c r="E17" s="34">
        <v>115500</v>
      </c>
      <c r="F17" s="34">
        <v>110500</v>
      </c>
      <c r="G17" s="34">
        <v>106500</v>
      </c>
    </row>
    <row r="18" spans="1:7" x14ac:dyDescent="0.2">
      <c r="A18" s="17" t="s">
        <v>34</v>
      </c>
      <c r="B18" s="25" t="s">
        <v>35</v>
      </c>
      <c r="C18" s="8" t="s">
        <v>36</v>
      </c>
      <c r="D18" s="8">
        <v>60200</v>
      </c>
      <c r="E18" s="34">
        <v>48200</v>
      </c>
      <c r="F18" s="34">
        <v>48200</v>
      </c>
      <c r="G18" s="34">
        <v>33200</v>
      </c>
    </row>
    <row r="19" spans="1:7" x14ac:dyDescent="0.2">
      <c r="A19" s="17" t="s">
        <v>37</v>
      </c>
      <c r="B19" s="26" t="s">
        <v>38</v>
      </c>
      <c r="C19" s="6" t="s">
        <v>39</v>
      </c>
      <c r="D19" s="6">
        <v>22500</v>
      </c>
      <c r="E19" s="34">
        <v>22500</v>
      </c>
      <c r="F19" s="34">
        <v>22500</v>
      </c>
      <c r="G19" s="34">
        <v>18500</v>
      </c>
    </row>
    <row r="20" spans="1:7" x14ac:dyDescent="0.2">
      <c r="A20" s="16" t="s">
        <v>40</v>
      </c>
      <c r="B20" s="25" t="s">
        <v>41</v>
      </c>
      <c r="C20" s="8" t="str">
        <f>C21</f>
        <v>1.105</v>
      </c>
      <c r="D20" s="8" t="str">
        <f>D21</f>
        <v>1.105</v>
      </c>
      <c r="E20" s="34" t="str">
        <f>E21</f>
        <v>1.105</v>
      </c>
      <c r="F20" s="34" t="str">
        <f>F21</f>
        <v>1.105</v>
      </c>
      <c r="G20" s="34">
        <f>G21</f>
        <v>105</v>
      </c>
    </row>
    <row r="21" spans="1:7" x14ac:dyDescent="0.2">
      <c r="A21" s="17" t="s">
        <v>43</v>
      </c>
      <c r="B21" s="26" t="s">
        <v>44</v>
      </c>
      <c r="C21" s="6" t="s">
        <v>42</v>
      </c>
      <c r="D21" s="6" t="s">
        <v>42</v>
      </c>
      <c r="E21" s="34" t="s">
        <v>42</v>
      </c>
      <c r="F21" s="34" t="s">
        <v>42</v>
      </c>
      <c r="G21" s="34">
        <v>105</v>
      </c>
    </row>
    <row r="22" spans="1:7" ht="24" x14ac:dyDescent="0.2">
      <c r="A22" s="16" t="s">
        <v>45</v>
      </c>
      <c r="B22" s="27" t="s">
        <v>46</v>
      </c>
      <c r="C22" s="9" t="str">
        <f>C23</f>
        <v>25.000</v>
      </c>
      <c r="D22" s="9" t="str">
        <f>D23</f>
        <v>25.000</v>
      </c>
      <c r="E22" s="34"/>
      <c r="F22" s="34"/>
      <c r="G22" s="34"/>
    </row>
    <row r="23" spans="1:7" x14ac:dyDescent="0.2">
      <c r="A23" s="17" t="s">
        <v>48</v>
      </c>
      <c r="B23" s="26" t="s">
        <v>49</v>
      </c>
      <c r="C23" s="6" t="s">
        <v>47</v>
      </c>
      <c r="D23" s="6" t="s">
        <v>47</v>
      </c>
      <c r="E23" s="34"/>
      <c r="F23" s="34"/>
      <c r="G23" s="34"/>
    </row>
    <row r="24" spans="1:7" x14ac:dyDescent="0.2">
      <c r="A24" s="16" t="s">
        <v>50</v>
      </c>
      <c r="B24" s="25" t="s">
        <v>51</v>
      </c>
      <c r="C24" s="8" t="str">
        <f>C25</f>
        <v>25.000</v>
      </c>
      <c r="D24" s="8" t="str">
        <f>D25</f>
        <v>25.000</v>
      </c>
      <c r="E24" s="34">
        <f>E25</f>
        <v>30000</v>
      </c>
      <c r="F24" s="34">
        <f>F25</f>
        <v>29000</v>
      </c>
      <c r="G24" s="34">
        <f>G25</f>
        <v>2000</v>
      </c>
    </row>
    <row r="25" spans="1:7" x14ac:dyDescent="0.2">
      <c r="A25" s="17" t="s">
        <v>52</v>
      </c>
      <c r="B25" s="26" t="s">
        <v>53</v>
      </c>
      <c r="C25" s="6" t="s">
        <v>47</v>
      </c>
      <c r="D25" s="6" t="s">
        <v>47</v>
      </c>
      <c r="E25" s="34">
        <v>30000</v>
      </c>
      <c r="F25" s="34">
        <v>29000</v>
      </c>
      <c r="G25" s="34">
        <v>2000</v>
      </c>
    </row>
    <row r="26" spans="1:7" x14ac:dyDescent="0.2">
      <c r="A26" s="15">
        <v>12</v>
      </c>
      <c r="B26" s="39" t="s">
        <v>68</v>
      </c>
      <c r="C26" s="5"/>
      <c r="D26" s="5"/>
      <c r="E26" s="34">
        <f>E27</f>
        <v>500</v>
      </c>
      <c r="F26" s="34">
        <f>F27</f>
        <v>500</v>
      </c>
      <c r="G26" s="34">
        <f>G27</f>
        <v>500</v>
      </c>
    </row>
    <row r="27" spans="1:7" x14ac:dyDescent="0.2">
      <c r="A27" s="16" t="s">
        <v>15</v>
      </c>
      <c r="B27" s="20" t="s">
        <v>16</v>
      </c>
      <c r="C27" s="5"/>
      <c r="D27" s="5"/>
      <c r="E27" s="34">
        <f>SUM(E28+E29)</f>
        <v>500</v>
      </c>
      <c r="F27" s="34">
        <f>SUM(F28+F29)</f>
        <v>500</v>
      </c>
      <c r="G27" s="34">
        <f>SUM(G28+G29)</f>
        <v>500</v>
      </c>
    </row>
    <row r="28" spans="1:7" x14ac:dyDescent="0.2">
      <c r="A28" s="17" t="s">
        <v>17</v>
      </c>
      <c r="B28" s="25" t="s">
        <v>18</v>
      </c>
      <c r="C28" s="5"/>
      <c r="D28" s="5"/>
      <c r="E28" s="34">
        <v>400</v>
      </c>
      <c r="F28" s="34">
        <v>400</v>
      </c>
      <c r="G28" s="34">
        <v>400</v>
      </c>
    </row>
    <row r="29" spans="1:7" x14ac:dyDescent="0.2">
      <c r="A29" s="17" t="s">
        <v>23</v>
      </c>
      <c r="B29" s="26" t="s">
        <v>24</v>
      </c>
      <c r="C29" s="5"/>
      <c r="D29" s="5"/>
      <c r="E29" s="34">
        <v>100</v>
      </c>
      <c r="F29" s="34">
        <v>100</v>
      </c>
      <c r="G29" s="34">
        <v>100</v>
      </c>
    </row>
    <row r="30" spans="1:7" x14ac:dyDescent="0.2">
      <c r="A30" s="15" t="s">
        <v>5</v>
      </c>
      <c r="B30" s="28" t="s">
        <v>54</v>
      </c>
      <c r="C30" s="8" t="str">
        <f t="shared" ref="C30:G31" si="0">C31</f>
        <v>10.000</v>
      </c>
      <c r="D30" s="8" t="str">
        <f t="shared" si="0"/>
        <v>10.000</v>
      </c>
      <c r="E30" s="34" t="str">
        <f t="shared" si="0"/>
        <v>10.000</v>
      </c>
      <c r="F30" s="34" t="str">
        <f t="shared" si="0"/>
        <v>10.000</v>
      </c>
      <c r="G30" s="34" t="str">
        <f t="shared" si="0"/>
        <v>10.000</v>
      </c>
    </row>
    <row r="31" spans="1:7" x14ac:dyDescent="0.2">
      <c r="A31" s="16" t="s">
        <v>26</v>
      </c>
      <c r="B31" s="25" t="s">
        <v>27</v>
      </c>
      <c r="C31" s="8" t="str">
        <f t="shared" si="0"/>
        <v>10.000</v>
      </c>
      <c r="D31" s="8" t="str">
        <f t="shared" si="0"/>
        <v>10.000</v>
      </c>
      <c r="E31" s="34" t="str">
        <f t="shared" si="0"/>
        <v>10.000</v>
      </c>
      <c r="F31" s="34" t="str">
        <f t="shared" si="0"/>
        <v>10.000</v>
      </c>
      <c r="G31" s="34" t="str">
        <f t="shared" si="0"/>
        <v>10.000</v>
      </c>
    </row>
    <row r="32" spans="1:7" x14ac:dyDescent="0.2">
      <c r="A32" s="17" t="s">
        <v>28</v>
      </c>
      <c r="B32" s="26" t="s">
        <v>29</v>
      </c>
      <c r="C32" s="6" t="s">
        <v>7</v>
      </c>
      <c r="D32" s="6" t="s">
        <v>7</v>
      </c>
      <c r="E32" s="34" t="s">
        <v>7</v>
      </c>
      <c r="F32" s="34" t="s">
        <v>7</v>
      </c>
      <c r="G32" s="34" t="s">
        <v>7</v>
      </c>
    </row>
    <row r="33" spans="1:7" x14ac:dyDescent="0.2">
      <c r="A33" s="15">
        <v>561</v>
      </c>
      <c r="B33" s="39" t="s">
        <v>67</v>
      </c>
      <c r="C33" s="5"/>
      <c r="D33" s="5"/>
      <c r="E33" s="34">
        <f>E34</f>
        <v>2900</v>
      </c>
      <c r="F33" s="34">
        <f>F34</f>
        <v>2900</v>
      </c>
      <c r="G33" s="34">
        <f>G34</f>
        <v>2900</v>
      </c>
    </row>
    <row r="34" spans="1:7" x14ac:dyDescent="0.2">
      <c r="A34" s="16" t="s">
        <v>15</v>
      </c>
      <c r="B34" s="20" t="s">
        <v>16</v>
      </c>
      <c r="C34" s="5"/>
      <c r="D34" s="5"/>
      <c r="E34" s="34">
        <f>SUM(E35+E36)</f>
        <v>2900</v>
      </c>
      <c r="F34" s="34">
        <f>SUM(F35+F36)</f>
        <v>2900</v>
      </c>
      <c r="G34" s="34">
        <f>SUM(G35+G36)</f>
        <v>2900</v>
      </c>
    </row>
    <row r="35" spans="1:7" x14ac:dyDescent="0.2">
      <c r="A35" s="17" t="s">
        <v>17</v>
      </c>
      <c r="B35" s="25" t="s">
        <v>18</v>
      </c>
      <c r="C35" s="5"/>
      <c r="D35" s="5"/>
      <c r="E35" s="34">
        <v>2500</v>
      </c>
      <c r="F35" s="34">
        <v>2500</v>
      </c>
      <c r="G35" s="34">
        <v>2500</v>
      </c>
    </row>
    <row r="36" spans="1:7" x14ac:dyDescent="0.2">
      <c r="A36" s="17" t="s">
        <v>23</v>
      </c>
      <c r="B36" s="26" t="s">
        <v>24</v>
      </c>
      <c r="C36" s="5"/>
      <c r="D36" s="5"/>
      <c r="E36" s="34">
        <v>400</v>
      </c>
      <c r="F36" s="34">
        <v>400</v>
      </c>
      <c r="G36" s="34">
        <v>400</v>
      </c>
    </row>
    <row r="37" spans="1:7" x14ac:dyDescent="0.2">
      <c r="A37" s="14" t="s">
        <v>55</v>
      </c>
      <c r="B37" s="24" t="s">
        <v>56</v>
      </c>
      <c r="C37" s="9">
        <f>C38</f>
        <v>61000</v>
      </c>
      <c r="D37" s="9">
        <f>D38</f>
        <v>61000</v>
      </c>
      <c r="E37" s="34">
        <f>E38</f>
        <v>109400</v>
      </c>
      <c r="F37" s="34">
        <f>F38</f>
        <v>104400</v>
      </c>
      <c r="G37" s="34">
        <f>G38</f>
        <v>79400</v>
      </c>
    </row>
    <row r="38" spans="1:7" x14ac:dyDescent="0.2">
      <c r="A38" s="15" t="s">
        <v>3</v>
      </c>
      <c r="B38" s="28" t="s">
        <v>14</v>
      </c>
      <c r="C38" s="8">
        <f>SUM(C39+C41)</f>
        <v>61000</v>
      </c>
      <c r="D38" s="8">
        <f>SUM(D39+D41)</f>
        <v>61000</v>
      </c>
      <c r="E38" s="34">
        <f>SUM(E39+E41)</f>
        <v>109400</v>
      </c>
      <c r="F38" s="34">
        <f>SUM(F39+F41)</f>
        <v>104400</v>
      </c>
      <c r="G38" s="34">
        <f>SUM(G39+G41)</f>
        <v>79400</v>
      </c>
    </row>
    <row r="39" spans="1:7" x14ac:dyDescent="0.2">
      <c r="A39" s="16" t="s">
        <v>57</v>
      </c>
      <c r="B39" s="25" t="s">
        <v>58</v>
      </c>
      <c r="C39" s="8" t="str">
        <f>C40</f>
        <v>11.000</v>
      </c>
      <c r="D39" s="8" t="str">
        <f>D40</f>
        <v>11.000</v>
      </c>
      <c r="E39" s="34">
        <f>E40</f>
        <v>9400</v>
      </c>
      <c r="F39" s="34">
        <f>F40</f>
        <v>9400</v>
      </c>
      <c r="G39" s="34">
        <f>G40</f>
        <v>9400</v>
      </c>
    </row>
    <row r="40" spans="1:7" x14ac:dyDescent="0.2">
      <c r="A40" s="17" t="s">
        <v>60</v>
      </c>
      <c r="B40" s="26" t="s">
        <v>61</v>
      </c>
      <c r="C40" s="6" t="s">
        <v>59</v>
      </c>
      <c r="D40" s="6" t="s">
        <v>59</v>
      </c>
      <c r="E40" s="34">
        <v>9400</v>
      </c>
      <c r="F40" s="34">
        <v>9400</v>
      </c>
      <c r="G40" s="34">
        <v>9400</v>
      </c>
    </row>
    <row r="41" spans="1:7" x14ac:dyDescent="0.2">
      <c r="A41" s="16" t="s">
        <v>50</v>
      </c>
      <c r="B41" s="25" t="s">
        <v>51</v>
      </c>
      <c r="C41" s="8" t="str">
        <f>C42</f>
        <v>50.000</v>
      </c>
      <c r="D41" s="8" t="str">
        <f>D42</f>
        <v>50.000</v>
      </c>
      <c r="E41" s="34">
        <f>E42</f>
        <v>100000</v>
      </c>
      <c r="F41" s="34">
        <f>F42</f>
        <v>95000</v>
      </c>
      <c r="G41" s="34">
        <f>G42</f>
        <v>70000</v>
      </c>
    </row>
    <row r="42" spans="1:7" x14ac:dyDescent="0.2">
      <c r="A42" s="36" t="s">
        <v>52</v>
      </c>
      <c r="B42" s="37" t="s">
        <v>53</v>
      </c>
      <c r="C42" s="38" t="s">
        <v>62</v>
      </c>
      <c r="D42" s="38" t="s">
        <v>62</v>
      </c>
      <c r="E42" s="38">
        <v>100000</v>
      </c>
      <c r="F42" s="38">
        <v>95000</v>
      </c>
      <c r="G42" s="38">
        <v>70000</v>
      </c>
    </row>
    <row r="43" spans="1:7" x14ac:dyDescent="0.2">
      <c r="A43" s="3"/>
      <c r="B43" s="3"/>
      <c r="C43" s="4"/>
      <c r="D43" s="4"/>
    </row>
    <row r="44" spans="1:7" x14ac:dyDescent="0.2">
      <c r="A44" s="3"/>
      <c r="B44" s="3"/>
      <c r="C44" s="4"/>
      <c r="D44" s="4"/>
    </row>
    <row r="45" spans="1:7" x14ac:dyDescent="0.2">
      <c r="A45" s="18"/>
      <c r="B45" s="18"/>
      <c r="C45" s="19"/>
      <c r="D45" s="19"/>
    </row>
    <row r="46" spans="1:7" x14ac:dyDescent="0.2">
      <c r="A46" s="18"/>
      <c r="B46" s="18"/>
      <c r="C46" s="19"/>
      <c r="D46" s="19"/>
    </row>
    <row r="47" spans="1:7" x14ac:dyDescent="0.2">
      <c r="A47" s="18"/>
      <c r="B47" s="18"/>
      <c r="C47" s="19"/>
      <c r="D47" s="19"/>
    </row>
    <row r="48" spans="1:7" x14ac:dyDescent="0.2">
      <c r="A48" s="18"/>
      <c r="B48" s="18"/>
      <c r="C48" s="19"/>
      <c r="D48" s="19"/>
    </row>
  </sheetData>
  <pageMargins left="0" right="0" top="0" bottom="0" header="0.31496062992125984" footer="0.31496062992125984"/>
  <pageSetup paperSize="9" scale="80" orientation="portrait" r:id="rId1"/>
  <ignoredErrors>
    <ignoredError sqref="C13:G15 C43:G43 C12:F12 C20:G20 C16:F16 C17:F17 C18:F18 C19:F19 C22:G24 C21:F21 C26:G35 C25:F25" numberStoredAsText="1"/>
    <ignoredError sqref="C38:G39" formula="1"/>
    <ignoredError sqref="C40:G41 C42:F42" numberStoredAsText="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020 30 - konačni plan</vt:lpstr>
      <vt:lpstr>'020 30 - konačni plan'!Podrucje_ispisa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Kristina Horvatić</cp:lastModifiedBy>
  <cp:lastPrinted>2021-12-28T14:37:56Z</cp:lastPrinted>
  <dcterms:modified xsi:type="dcterms:W3CDTF">2022-01-03T13:11:38Z</dcterms:modified>
</cp:coreProperties>
</file>